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X:\TIS\01 INVESTICIJE\POPISI 2020\PREŠERNOVA ŽUPANČIČEVA DOB\"/>
    </mc:Choice>
  </mc:AlternateContent>
  <xr:revisionPtr revIDLastSave="0" documentId="13_ncr:1_{CD655606-3CD0-447D-8BB5-CA2549991EBF}" xr6:coauthVersionLast="45" xr6:coauthVersionMax="45" xr10:uidLastSave="{00000000-0000-0000-0000-000000000000}"/>
  <bookViews>
    <workbookView xWindow="-120" yWindow="-120" windowWidth="29040" windowHeight="15840" xr2:uid="{97D532E4-1205-47D8-B845-EFD2F46C1F66}"/>
  </bookViews>
  <sheets>
    <sheet name="Prva stran vod.kan.GV" sheetId="6" r:id="rId1"/>
    <sheet name="Rekapitulacija vod.kan GV" sheetId="5" r:id="rId2"/>
    <sheet name="Popis vod.kan. GV Župančičeva" sheetId="1" r:id="rId3"/>
    <sheet name="Popis vod.kan. GV Prešernova"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8" i="2" l="1"/>
  <c r="I185" i="2" l="1"/>
  <c r="I183" i="2"/>
  <c r="I182" i="2"/>
  <c r="I181" i="2"/>
  <c r="I180" i="2"/>
  <c r="I179" i="2"/>
  <c r="I160" i="2"/>
  <c r="I199" i="2" l="1"/>
  <c r="I198" i="2"/>
  <c r="I197" i="2"/>
  <c r="I196" i="2"/>
  <c r="I195" i="2"/>
  <c r="I175" i="2"/>
  <c r="I174" i="2"/>
  <c r="I173" i="2"/>
  <c r="I172" i="2"/>
  <c r="I171" i="2"/>
  <c r="I167" i="2"/>
  <c r="I166" i="2"/>
  <c r="I159" i="2"/>
  <c r="I158" i="2"/>
  <c r="I157" i="2"/>
  <c r="I156" i="2"/>
  <c r="I155" i="2"/>
  <c r="I154" i="2"/>
  <c r="I149" i="2"/>
  <c r="I148" i="2"/>
  <c r="I147" i="2"/>
  <c r="I146" i="2"/>
  <c r="I145" i="2"/>
  <c r="I144" i="2"/>
  <c r="I143" i="2"/>
  <c r="I142" i="2"/>
  <c r="I140" i="2"/>
  <c r="I139" i="2"/>
  <c r="I138" i="2"/>
  <c r="I137" i="2"/>
  <c r="I136" i="2"/>
  <c r="I135" i="2"/>
  <c r="I134" i="2"/>
  <c r="I133" i="2"/>
  <c r="I132" i="2"/>
  <c r="I131" i="2"/>
  <c r="I130" i="2"/>
  <c r="I129" i="2"/>
  <c r="I128" i="2"/>
  <c r="I127" i="2"/>
  <c r="I126" i="2"/>
  <c r="I125" i="2"/>
  <c r="I124" i="2"/>
  <c r="I118" i="2"/>
  <c r="I117" i="2"/>
  <c r="I116" i="2"/>
  <c r="I115" i="2"/>
  <c r="I114" i="2"/>
  <c r="I113" i="2"/>
  <c r="I112" i="2"/>
  <c r="I111" i="2"/>
  <c r="I186" i="2" s="1"/>
  <c r="I187" i="2" s="1"/>
  <c r="I9" i="2" s="1"/>
  <c r="I100" i="2"/>
  <c r="I99" i="2"/>
  <c r="I98" i="2"/>
  <c r="I97" i="2"/>
  <c r="I96" i="2"/>
  <c r="I95" i="2"/>
  <c r="I94" i="2"/>
  <c r="I93" i="2"/>
  <c r="I92" i="2"/>
  <c r="I91" i="2"/>
  <c r="I90" i="2"/>
  <c r="I89" i="2"/>
  <c r="I88" i="2"/>
  <c r="I87"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G41" i="2"/>
  <c r="I41" i="2" s="1"/>
  <c r="I40" i="2"/>
  <c r="I39" i="2"/>
  <c r="I38" i="2"/>
  <c r="I37" i="2"/>
  <c r="I36" i="2"/>
  <c r="I35" i="2"/>
  <c r="I34" i="2"/>
  <c r="I33" i="2"/>
  <c r="I32" i="2"/>
  <c r="I31" i="2"/>
  <c r="I30" i="2"/>
  <c r="I29" i="2"/>
  <c r="I27" i="2"/>
  <c r="I101" i="2" l="1"/>
  <c r="I102" i="2" s="1"/>
  <c r="I7" i="2" s="1"/>
  <c r="I79" i="2"/>
  <c r="I80" i="2" s="1"/>
  <c r="I5" i="2" s="1"/>
  <c r="I200" i="2"/>
  <c r="I201" i="2" s="1"/>
  <c r="I17" i="2" s="1"/>
  <c r="I19" i="2" s="1"/>
  <c r="F14" i="5" s="1"/>
  <c r="I11" i="2" l="1"/>
  <c r="F13" i="5" s="1"/>
  <c r="F15" i="5" s="1"/>
  <c r="I191" i="1" l="1"/>
  <c r="I190" i="1"/>
  <c r="I189" i="1"/>
  <c r="I188" i="1"/>
  <c r="I187" i="1"/>
  <c r="I177" i="1"/>
  <c r="I175" i="1"/>
  <c r="I174" i="1"/>
  <c r="I173" i="1"/>
  <c r="I172" i="1"/>
  <c r="I171" i="1"/>
  <c r="I167" i="1"/>
  <c r="I166" i="1"/>
  <c r="I165" i="1"/>
  <c r="I164" i="1"/>
  <c r="I163" i="1"/>
  <c r="I159" i="1"/>
  <c r="I158" i="1"/>
  <c r="I157" i="1"/>
  <c r="I156" i="1"/>
  <c r="I150" i="1"/>
  <c r="I149" i="1"/>
  <c r="I148" i="1"/>
  <c r="I147" i="1"/>
  <c r="I146" i="1"/>
  <c r="I145" i="1"/>
  <c r="I144" i="1"/>
  <c r="I143" i="1"/>
  <c r="I142" i="1"/>
  <c r="I137" i="1"/>
  <c r="I136" i="1"/>
  <c r="I135" i="1"/>
  <c r="I134" i="1"/>
  <c r="I133" i="1"/>
  <c r="I132" i="1"/>
  <c r="I131" i="1"/>
  <c r="I130" i="1"/>
  <c r="I129" i="1"/>
  <c r="I128" i="1"/>
  <c r="I127" i="1"/>
  <c r="I126" i="1"/>
  <c r="I125" i="1"/>
  <c r="I124" i="1"/>
  <c r="I123" i="1"/>
  <c r="I122" i="1"/>
  <c r="I121" i="1"/>
  <c r="I120" i="1"/>
  <c r="I119" i="1"/>
  <c r="I113" i="1"/>
  <c r="I112" i="1"/>
  <c r="I111" i="1"/>
  <c r="I110" i="1"/>
  <c r="I99" i="1"/>
  <c r="I98" i="1"/>
  <c r="I97" i="1"/>
  <c r="I96" i="1"/>
  <c r="I95" i="1"/>
  <c r="I94" i="1"/>
  <c r="I93" i="1"/>
  <c r="I92" i="1"/>
  <c r="I91" i="1"/>
  <c r="I90" i="1"/>
  <c r="I89" i="1"/>
  <c r="I88" i="1"/>
  <c r="I87" i="1"/>
  <c r="I86" i="1"/>
  <c r="I85"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192" i="1" l="1"/>
  <c r="I193" i="1" s="1"/>
  <c r="I17" i="1" s="1"/>
  <c r="I19" i="1" s="1"/>
  <c r="F8" i="5" s="1"/>
  <c r="I178" i="1"/>
  <c r="I179" i="1" s="1"/>
  <c r="I9" i="1" s="1"/>
  <c r="I77" i="1"/>
  <c r="I78" i="1" s="1"/>
  <c r="I5" i="1" s="1"/>
  <c r="I100" i="1"/>
  <c r="I101" i="1" s="1"/>
  <c r="I7" i="1" s="1"/>
  <c r="I11" i="1" l="1"/>
  <c r="F7" i="5" s="1"/>
  <c r="F9" i="5" s="1"/>
  <c r="F19" i="5" l="1"/>
  <c r="F21" i="5" s="1"/>
  <c r="F23" i="5" l="1"/>
</calcChain>
</file>

<file path=xl/sharedStrings.xml><?xml version="1.0" encoding="utf-8"?>
<sst xmlns="http://schemas.openxmlformats.org/spreadsheetml/2006/main" count="867" uniqueCount="314">
  <si>
    <t>POPIS DEL S PREDIZMERAMI IN PREDRAČUNOM</t>
  </si>
  <si>
    <t>PROJEKT:</t>
  </si>
  <si>
    <r>
      <t xml:space="preserve">INVESTICIJSKO VZDRŽEVANJE VODOVODA V OBČINI </t>
    </r>
    <r>
      <rPr>
        <b/>
        <sz val="11"/>
        <rFont val="Arial Narrow"/>
        <family val="2"/>
        <charset val="238"/>
      </rPr>
      <t>DOMŽALE</t>
    </r>
  </si>
  <si>
    <t xml:space="preserve"> </t>
  </si>
  <si>
    <t>OBJEKT:</t>
  </si>
  <si>
    <t>POOBLAŠČENI INVESTITOR:</t>
  </si>
  <si>
    <t>JAVNO KOMUNALNO PODJETJE PRODNIK d.o.o.</t>
  </si>
  <si>
    <t>Savska cesta 34</t>
  </si>
  <si>
    <t>INVESTITOR:</t>
  </si>
  <si>
    <t>OBČINA DOMŽALE</t>
  </si>
  <si>
    <t>ŠT. NAČRTA:</t>
  </si>
  <si>
    <t>Judita Petelin, inž. gradb.</t>
  </si>
  <si>
    <t>€</t>
  </si>
  <si>
    <t>1. ZEMELJSKA DELA</t>
  </si>
  <si>
    <t>2. MONTAŽNA DELA</t>
  </si>
  <si>
    <t>3. NABAVA MATERIALA</t>
  </si>
  <si>
    <t>SKUPAJ</t>
  </si>
  <si>
    <t>1. SANACIJA KANALIZACIJE</t>
  </si>
  <si>
    <t>- upoštevano obstoječe stanje terena</t>
  </si>
  <si>
    <t>Faktor razrahljivosti upoštevan v ceni na enoto.</t>
  </si>
  <si>
    <t>postavka</t>
  </si>
  <si>
    <t>opis dela</t>
  </si>
  <si>
    <t>enota mere</t>
  </si>
  <si>
    <t>količina</t>
  </si>
  <si>
    <t>cena/enoto</t>
  </si>
  <si>
    <t>cena</t>
  </si>
  <si>
    <t>1.0</t>
  </si>
  <si>
    <r>
      <t xml:space="preserve">Izdelava </t>
    </r>
    <r>
      <rPr>
        <b/>
        <sz val="10"/>
        <color theme="1"/>
        <rFont val="Arial Narrow"/>
        <family val="2"/>
        <charset val="238"/>
      </rPr>
      <t>varnostnega načrta</t>
    </r>
    <r>
      <rPr>
        <sz val="10"/>
        <color theme="1"/>
        <rFont val="Arial Narrow"/>
        <family val="2"/>
        <charset val="238"/>
      </rPr>
      <t xml:space="preserve"> za enostavnejši objekt. V izdelavo so vključeni vsi stroški. Koordinacija VZPD na gradbišču. V ceno je vštet tudi en obisk na gradbišču.
V ponudbi se predpostavi cena </t>
    </r>
    <r>
      <rPr>
        <b/>
        <sz val="10"/>
        <color theme="1"/>
        <rFont val="Arial Narrow"/>
        <family val="2"/>
        <charset val="238"/>
      </rPr>
      <t>200 €</t>
    </r>
    <r>
      <rPr>
        <sz val="10"/>
        <color theme="1"/>
        <rFont val="Arial Narrow"/>
        <family val="2"/>
        <charset val="238"/>
      </rPr>
      <t>.</t>
    </r>
  </si>
  <si>
    <t>kos</t>
  </si>
  <si>
    <t>1.1</t>
  </si>
  <si>
    <r>
      <t xml:space="preserve">Izdelava </t>
    </r>
    <r>
      <rPr>
        <b/>
        <sz val="10"/>
        <color theme="1"/>
        <rFont val="Arial Narrow"/>
        <family val="2"/>
        <charset val="238"/>
      </rPr>
      <t>elaborata za zaporo ceste</t>
    </r>
    <r>
      <rPr>
        <sz val="10"/>
        <color theme="1"/>
        <rFont val="Arial Narrow"/>
        <family val="2"/>
        <charset val="238"/>
      </rPr>
      <t xml:space="preserve"> za enostavnejši objekt. .
V ponudbi se predpostavi cena 3</t>
    </r>
    <r>
      <rPr>
        <b/>
        <sz val="10"/>
        <color theme="1"/>
        <rFont val="Arial Narrow"/>
        <family val="2"/>
        <charset val="238"/>
      </rPr>
      <t>00 €</t>
    </r>
    <r>
      <rPr>
        <sz val="10"/>
        <color theme="1"/>
        <rFont val="Arial Narrow"/>
        <family val="2"/>
        <charset val="238"/>
      </rPr>
      <t>.</t>
    </r>
  </si>
  <si>
    <t>1.2</t>
  </si>
  <si>
    <r>
      <rPr>
        <b/>
        <sz val="10"/>
        <color theme="1"/>
        <rFont val="Arial Narrow"/>
        <family val="2"/>
        <charset val="238"/>
      </rPr>
      <t xml:space="preserve">Zakoličba osi </t>
    </r>
    <r>
      <rPr>
        <sz val="10"/>
        <color theme="1"/>
        <rFont val="Arial Narrow"/>
        <family val="2"/>
        <charset val="238"/>
      </rPr>
      <t xml:space="preserve">cevovoda z zavarovanjem osi, oznakami horizontalnih in vertikalnih lomov, oznako vozlišč in odcepov ter zakoličba mesta prevezave na obstoječi cevovod. Postavitev gradbenih profilov na vzporedno os trase cevovoda in določitev nivoja za merjenje globine izkopa in polaganje cevovoda. 
Obračun za </t>
    </r>
    <r>
      <rPr>
        <b/>
        <sz val="10"/>
        <color theme="1"/>
        <rFont val="Arial Narrow"/>
        <family val="2"/>
        <charset val="238"/>
      </rPr>
      <t>1 m'</t>
    </r>
    <r>
      <rPr>
        <sz val="10"/>
        <color theme="1"/>
        <rFont val="Arial Narrow"/>
        <family val="2"/>
        <charset val="238"/>
      </rPr>
      <t>.</t>
    </r>
  </si>
  <si>
    <r>
      <t>m</t>
    </r>
    <r>
      <rPr>
        <vertAlign val="superscript"/>
        <sz val="10"/>
        <color theme="1"/>
        <rFont val="Arial Narrow"/>
        <family val="2"/>
        <charset val="238"/>
      </rPr>
      <t>1</t>
    </r>
  </si>
  <si>
    <t>1.3</t>
  </si>
  <si>
    <r>
      <rPr>
        <b/>
        <sz val="10"/>
        <color theme="1"/>
        <rFont val="Arial Narrow"/>
        <family val="2"/>
        <charset val="238"/>
      </rPr>
      <t>Izdelava geodetskega posnetka</t>
    </r>
    <r>
      <rPr>
        <sz val="10"/>
        <color theme="1"/>
        <rFont val="Arial Narrow"/>
        <family val="2"/>
        <charset val="238"/>
      </rPr>
      <t xml:space="preserve"> in vris v kataster. En izvod posnetka v Gauss-Krugerjevem sistemu oziroma drugem veljavnem sistemu se odda v elektronski obliki. Izdelava geodetskega načrta po zahtevi upravljalca vodovoda in veljavni gradbeni zakonodaji.
Obračun za </t>
    </r>
    <r>
      <rPr>
        <b/>
        <sz val="10"/>
        <color theme="1"/>
        <rFont val="Arial Narrow"/>
        <family val="2"/>
        <charset val="238"/>
      </rPr>
      <t>1 m'</t>
    </r>
    <r>
      <rPr>
        <sz val="10"/>
        <color theme="1"/>
        <rFont val="Arial Narrow"/>
        <family val="2"/>
        <charset val="238"/>
      </rPr>
      <t xml:space="preserve"> dolžine glavnega voda.</t>
    </r>
  </si>
  <si>
    <t>1.4</t>
  </si>
  <si>
    <r>
      <rPr>
        <b/>
        <sz val="10"/>
        <color theme="1"/>
        <rFont val="Arial Narrow"/>
        <family val="2"/>
        <charset val="238"/>
      </rPr>
      <t>Priprava gradbišča</t>
    </r>
    <r>
      <rPr>
        <sz val="10"/>
        <color theme="1"/>
        <rFont val="Arial Narrow"/>
        <family val="2"/>
        <charset val="238"/>
      </rPr>
      <t xml:space="preserve"> v dolžini </t>
    </r>
    <r>
      <rPr>
        <b/>
        <sz val="10"/>
        <color theme="1"/>
        <rFont val="Arial Narrow"/>
        <family val="2"/>
        <charset val="238"/>
      </rPr>
      <t>L =456 m</t>
    </r>
    <r>
      <rPr>
        <sz val="10"/>
        <color theme="1"/>
        <rFont val="Arial Narrow"/>
        <family val="2"/>
        <charset val="238"/>
      </rPr>
      <t>. Odstranitev morebitnih ovir in utrditev delovnega platoja. Po končanih delih se gradbišče pospravi in vzpostavi v prvotno oziroma novo stanje po zunanji ureditvi območja. Ureditev začasnih dostopov do objektov preko izkopanih jarkov iz lesenih plohov debeline 5 cm in ograjo. Priprava gradbišča, določitev deponije vodovodnega materiala in zavarovanje gradbene jame.</t>
    </r>
  </si>
  <si>
    <t>1.5</t>
  </si>
  <si>
    <r>
      <rPr>
        <b/>
        <sz val="10"/>
        <color theme="1"/>
        <rFont val="Arial Narrow"/>
        <family val="2"/>
        <charset val="238"/>
      </rPr>
      <t>Zakoličba</t>
    </r>
    <r>
      <rPr>
        <sz val="10"/>
        <color theme="1"/>
        <rFont val="Arial Narrow"/>
        <family val="2"/>
        <charset val="238"/>
      </rPr>
      <t xml:space="preserve"> obstoječih in predvidenih komunalnih vodov in oznaka križanj. Nadzor pristojnih komunalnih organizacij na območju gradnje. V ponudbi se predpostavi cena 2</t>
    </r>
    <r>
      <rPr>
        <b/>
        <sz val="10"/>
        <color theme="1"/>
        <rFont val="Arial Narrow"/>
        <family val="2"/>
        <charset val="238"/>
      </rPr>
      <t>000</t>
    </r>
    <r>
      <rPr>
        <sz val="10"/>
        <color theme="1"/>
        <rFont val="Arial Narrow"/>
        <family val="2"/>
        <charset val="238"/>
      </rPr>
      <t xml:space="preserve"> €, obračun je po dejanskih stroških.</t>
    </r>
  </si>
  <si>
    <t>1.6</t>
  </si>
  <si>
    <r>
      <rPr>
        <b/>
        <sz val="10"/>
        <color theme="1"/>
        <rFont val="Arial Narrow"/>
        <family val="2"/>
        <charset val="238"/>
      </rPr>
      <t>Ureditev cestnega režima</t>
    </r>
    <r>
      <rPr>
        <sz val="10"/>
        <color theme="1"/>
        <rFont val="Arial Narrow"/>
        <family val="2"/>
        <charset val="238"/>
      </rPr>
      <t xml:space="preserve"> v času gradnje z izdajo obvestil, zavarovanjem gradbišča s predpisano prometno signalizacijo, kot so letve, opozorilne vrvice, znaki in svetlobna telesa. Po končanih delih odstranitev le-te. V ponudbi se predpostavi cena 4</t>
    </r>
    <r>
      <rPr>
        <b/>
        <sz val="10"/>
        <color theme="1"/>
        <rFont val="Arial Narrow"/>
        <family val="2"/>
        <charset val="238"/>
      </rPr>
      <t>000</t>
    </r>
    <r>
      <rPr>
        <sz val="10"/>
        <color theme="1"/>
        <rFont val="Arial Narrow"/>
        <family val="2"/>
        <charset val="238"/>
      </rPr>
      <t xml:space="preserve"> €, obračun je po dejanskih stroških. Naročila dodatnih elementov zapore in morebitne poškodbe zapore so stroški izvajalca.</t>
    </r>
  </si>
  <si>
    <t>1.7</t>
  </si>
  <si>
    <r>
      <rPr>
        <b/>
        <sz val="10"/>
        <color theme="1"/>
        <rFont val="Arial Narrow"/>
        <family val="2"/>
        <charset val="238"/>
      </rPr>
      <t>Rezkanje ali rušenje</t>
    </r>
    <r>
      <rPr>
        <sz val="10"/>
        <color theme="1"/>
        <rFont val="Arial Narrow"/>
        <family val="2"/>
        <charset val="238"/>
      </rPr>
      <t xml:space="preserve"> asfaltnega cestišča v debelini do 11 cm v potrebni širini vključno z </t>
    </r>
    <r>
      <rPr>
        <b/>
        <sz val="10"/>
        <color theme="1"/>
        <rFont val="Arial Narrow"/>
        <family val="2"/>
        <charset val="238"/>
      </rPr>
      <t>zarezanjem</t>
    </r>
    <r>
      <rPr>
        <sz val="10"/>
        <color theme="1"/>
        <rFont val="Arial Narrow"/>
        <family val="2"/>
        <charset val="238"/>
      </rPr>
      <t xml:space="preserve">, poravnavanjem, zavaljanjem in odvozom na trajno lastno deponijo, vključno s stroški deponije. Zagotavljanje prevoznosti do končne ureditve.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</si>
  <si>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r>
      <t>m</t>
    </r>
    <r>
      <rPr>
        <vertAlign val="superscript"/>
        <sz val="10"/>
        <color theme="1"/>
        <rFont val="Arial Narrow"/>
        <family val="2"/>
        <charset val="238"/>
      </rPr>
      <t>2</t>
    </r>
  </si>
  <si>
    <t>1.8</t>
  </si>
  <si>
    <r>
      <rPr>
        <b/>
        <sz val="10"/>
        <color theme="1"/>
        <rFont val="Arial Narrow"/>
        <family val="2"/>
        <charset val="238"/>
      </rPr>
      <t xml:space="preserve">Rezkanje asfalta </t>
    </r>
    <r>
      <rPr>
        <sz val="10"/>
        <color theme="1"/>
        <rFont val="Arial Narrow"/>
        <family val="2"/>
        <charset val="238"/>
      </rPr>
      <t xml:space="preserve">v debelini </t>
    </r>
    <r>
      <rPr>
        <b/>
        <sz val="10"/>
        <color theme="1"/>
        <rFont val="Arial Narrow"/>
        <family val="2"/>
        <charset val="238"/>
      </rPr>
      <t xml:space="preserve">3 - 5 cm </t>
    </r>
    <r>
      <rPr>
        <sz val="10"/>
        <color theme="1"/>
        <rFont val="Arial Narrow"/>
        <family val="2"/>
        <charset val="238"/>
      </rPr>
      <t xml:space="preserve">na robovih že odrezanega asfalta v </t>
    </r>
    <r>
      <rPr>
        <b/>
        <sz val="10"/>
        <color theme="1"/>
        <rFont val="Arial Narrow"/>
        <family val="2"/>
        <charset val="238"/>
      </rPr>
      <t xml:space="preserve">širini 0,20 do 0,50 m </t>
    </r>
    <r>
      <rPr>
        <sz val="10"/>
        <color theme="1"/>
        <rFont val="Arial Narrow"/>
        <family val="2"/>
        <charset val="238"/>
      </rPr>
      <t xml:space="preserve">in odvozom na trajno lastno deponijo, vključno s stroški deponije.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</si>
  <si>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t>1.9</t>
  </si>
  <si>
    <r>
      <t xml:space="preserve">Vzdrževanje </t>
    </r>
    <r>
      <rPr>
        <b/>
        <sz val="10"/>
        <color theme="1"/>
        <rFont val="Arial Narrow"/>
        <family val="2"/>
        <charset val="238"/>
      </rPr>
      <t>makadamskega vozišča</t>
    </r>
    <r>
      <rPr>
        <sz val="10"/>
        <color theme="1"/>
        <rFont val="Arial Narrow"/>
        <family val="2"/>
        <charset val="238"/>
      </rPr>
      <t xml:space="preserve"> z dosipom materiala pred dokončno utrditvijo vozišča. Izvedba vsakodnevno v času gradnje.</t>
    </r>
  </si>
  <si>
    <t>1.10</t>
  </si>
  <si>
    <r>
      <rPr>
        <b/>
        <sz val="10"/>
        <color theme="1"/>
        <rFont val="Arial Narrow"/>
        <family val="2"/>
        <charset val="238"/>
      </rPr>
      <t>Površinski odkop humusa</t>
    </r>
    <r>
      <rPr>
        <sz val="10"/>
        <color theme="1"/>
        <rFont val="Arial Narrow"/>
        <family val="2"/>
        <charset val="238"/>
      </rPr>
      <t xml:space="preserve"> v povprečni debelini 20 cm z odlaganjem ob rob izkopa ali premetom do 10 m do gradbene jame.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</si>
  <si>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t>m</t>
    </r>
    <r>
      <rPr>
        <vertAlign val="superscript"/>
        <sz val="10"/>
        <color theme="1"/>
        <rFont val="Arial Narrow"/>
        <family val="2"/>
        <charset val="238"/>
      </rPr>
      <t>3</t>
    </r>
  </si>
  <si>
    <t>1.11</t>
  </si>
  <si>
    <r>
      <t xml:space="preserve">Strojno razgrinjanje in fino ročno </t>
    </r>
    <r>
      <rPr>
        <b/>
        <sz val="10"/>
        <color theme="1"/>
        <rFont val="Arial Narrow"/>
        <family val="2"/>
        <charset val="238"/>
      </rPr>
      <t>planiranje humusa</t>
    </r>
    <r>
      <rPr>
        <sz val="10"/>
        <color theme="1"/>
        <rFont val="Arial Narrow"/>
        <family val="2"/>
        <charset val="238"/>
      </rPr>
      <t xml:space="preserve"> v povprečni debelini 20 cm vključno z odrivom ali premetom materiala do 10 m. Ponovna zatravitev površin.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</si>
  <si>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t>1.12</t>
  </si>
  <si>
    <r>
      <rPr>
        <b/>
        <sz val="10"/>
        <color theme="1"/>
        <rFont val="Arial Narrow"/>
        <family val="2"/>
        <charset val="238"/>
      </rPr>
      <t>Strojni</t>
    </r>
    <r>
      <rPr>
        <sz val="10"/>
        <color theme="1"/>
        <rFont val="Arial Narrow"/>
        <family val="2"/>
        <charset val="238"/>
      </rPr>
      <t xml:space="preserve"> izkop vezljive zemljine/zrnate kamnine 3. - 4. kategorije </t>
    </r>
    <r>
      <rPr>
        <b/>
        <sz val="10"/>
        <color theme="1"/>
        <rFont val="Arial Narrow"/>
        <family val="2"/>
        <charset val="238"/>
      </rPr>
      <t xml:space="preserve">z nakladanjem na kamion. </t>
    </r>
    <r>
      <rPr>
        <sz val="10"/>
        <color theme="1"/>
        <rFont val="Arial Narrow"/>
        <family val="2"/>
        <charset val="238"/>
      </rPr>
      <t xml:space="preserve">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 upoštevano v raščenem terenu</t>
    </r>
  </si>
  <si>
    <t>1.13</t>
  </si>
  <si>
    <r>
      <rPr>
        <b/>
        <sz val="10"/>
        <color theme="1"/>
        <rFont val="Arial Narrow"/>
        <family val="2"/>
        <charset val="238"/>
      </rPr>
      <t>Ročni</t>
    </r>
    <r>
      <rPr>
        <sz val="10"/>
        <color theme="1"/>
        <rFont val="Arial Narrow"/>
        <family val="2"/>
        <charset val="238"/>
      </rPr>
      <t xml:space="preserve"> izkop vezljive zemljine/zrnate kamnine 3. - 4. kategorije </t>
    </r>
    <r>
      <rPr>
        <b/>
        <sz val="10"/>
        <color theme="1"/>
        <rFont val="Arial Narrow"/>
        <family val="2"/>
        <charset val="238"/>
      </rPr>
      <t>z nakladanjem na kamion</t>
    </r>
    <r>
      <rPr>
        <sz val="10"/>
        <color theme="1"/>
        <rFont val="Arial Narrow"/>
        <family val="2"/>
        <charset val="238"/>
      </rPr>
      <t xml:space="preserve">. 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 upoštevano v raščenem terenu</t>
    </r>
  </si>
  <si>
    <t>1.14</t>
  </si>
  <si>
    <r>
      <rPr>
        <b/>
        <sz val="10"/>
        <color theme="1"/>
        <rFont val="Arial Narrow"/>
        <family val="2"/>
        <charset val="238"/>
      </rPr>
      <t>Odvoz</t>
    </r>
    <r>
      <rPr>
        <sz val="10"/>
        <color theme="1"/>
        <rFont val="Arial Narrow"/>
        <family val="2"/>
        <charset val="238"/>
      </rPr>
      <t xml:space="preserve"> odkopanega materiala na začasno  lastno deponijo z nakladanjem na kamion, razkladanjem, razgrinjanjem in planiranjem vključno s stroški deponije.
Obračun za </t>
    </r>
    <r>
      <rPr>
        <b/>
        <sz val="10"/>
        <color theme="1"/>
        <rFont val="Arial Narrow"/>
        <family val="2"/>
        <charset val="238"/>
      </rPr>
      <t>1 m</t>
    </r>
    <r>
      <rPr>
        <b/>
        <vertAlign val="superscript"/>
        <sz val="10"/>
        <color theme="1"/>
        <rFont val="Arial Narrow"/>
        <family val="2"/>
        <charset val="238"/>
      </rPr>
      <t>3 -</t>
    </r>
    <r>
      <rPr>
        <sz val="10"/>
        <color theme="1"/>
        <rFont val="Arial Narrow"/>
        <family val="2"/>
        <charset val="238"/>
      </rPr>
      <t xml:space="preserve"> upoštevano v raščenem terenu</t>
    </r>
  </si>
  <si>
    <t>1.15</t>
  </si>
  <si>
    <r>
      <rPr>
        <b/>
        <sz val="10"/>
        <color theme="1"/>
        <rFont val="Arial Narrow"/>
        <family val="2"/>
        <charset val="238"/>
      </rPr>
      <t>Odvoz</t>
    </r>
    <r>
      <rPr>
        <sz val="10"/>
        <color theme="1"/>
        <rFont val="Arial Narrow"/>
        <family val="2"/>
        <charset val="238"/>
      </rPr>
      <t xml:space="preserve"> odkopanega materiala na trajno lastno deponijo z nakladanjem na kamion, razkladanjem, razgrinjanjem in planiranjem vključno s stroški deponije.
Obračun za </t>
    </r>
    <r>
      <rPr>
        <b/>
        <sz val="10"/>
        <color theme="1"/>
        <rFont val="Arial Narrow"/>
        <family val="2"/>
        <charset val="238"/>
      </rPr>
      <t>1 m</t>
    </r>
    <r>
      <rPr>
        <b/>
        <vertAlign val="superscript"/>
        <sz val="10"/>
        <color theme="1"/>
        <rFont val="Arial Narrow"/>
        <family val="2"/>
        <charset val="238"/>
      </rPr>
      <t>3 -</t>
    </r>
    <r>
      <rPr>
        <sz val="10"/>
        <color theme="1"/>
        <rFont val="Arial Narrow"/>
        <family val="2"/>
        <charset val="238"/>
      </rPr>
      <t xml:space="preserve"> upoštevano v raščenem terenu</t>
    </r>
  </si>
  <si>
    <t>1.16</t>
  </si>
  <si>
    <r>
      <rPr>
        <b/>
        <sz val="10"/>
        <color theme="1"/>
        <rFont val="Arial Narrow"/>
        <family val="2"/>
        <charset val="238"/>
      </rPr>
      <t>Ročno planiranje</t>
    </r>
    <r>
      <rPr>
        <sz val="10"/>
        <color theme="1"/>
        <rFont val="Arial Narrow"/>
        <family val="2"/>
        <charset val="238"/>
      </rPr>
      <t xml:space="preserve"> dna jarka v projektiranem padcu.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</si>
  <si>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t>1.17</t>
  </si>
  <si>
    <r>
      <t xml:space="preserve">Nabava in dobava peščenega materiala (gramoza) 0,02 - 16 mm oziroma po navodilih proizvajalca cevi ter izdelava </t>
    </r>
    <r>
      <rPr>
        <b/>
        <sz val="10"/>
        <color theme="1"/>
        <rFont val="Arial Narrow"/>
        <family val="2"/>
        <charset val="238"/>
      </rPr>
      <t>posteljice</t>
    </r>
    <r>
      <rPr>
        <sz val="10"/>
        <color theme="1"/>
        <rFont val="Arial Narrow"/>
        <family val="2"/>
        <charset val="238"/>
      </rPr>
      <t xml:space="preserve"> v debelini 10 cm vključno s planiranjem in utrjevanjem do 95 % trdnosti po standardnem Proktorjevem postopku.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</si>
  <si>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t>1.18</t>
  </si>
  <si>
    <r>
      <t xml:space="preserve">Nabava in dobava peščenega materiala (gramoza) 0,02 - 16 mm oziroma po navodilih proizvajalca cevi ter </t>
    </r>
    <r>
      <rPr>
        <b/>
        <sz val="10"/>
        <color theme="1"/>
        <rFont val="Arial Narrow"/>
        <family val="2"/>
        <charset val="238"/>
      </rPr>
      <t>izdelava obsipa in nasipa</t>
    </r>
    <r>
      <rPr>
        <sz val="10"/>
        <color theme="1"/>
        <rFont val="Arial Narrow"/>
        <family val="2"/>
        <charset val="238"/>
      </rPr>
      <t xml:space="preserve"> 20 cm nad temenom cevi. Izvedba 3 - 5 cm debelega ležišča cevi na peščeni posteljici. Obsip cevi se izvaja v slojih po 20 cm istočasno na obeh straneh cevi in se utrjuje do 95 % trdnosti po standardnem Proktorjevem postopku. Paziti je potrebno, da se cev ne premakne iz ležišča.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</si>
  <si>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t>1.19</t>
  </si>
  <si>
    <r>
      <t xml:space="preserve">Nabava in dobava </t>
    </r>
    <r>
      <rPr>
        <b/>
        <sz val="10"/>
        <color theme="1"/>
        <rFont val="Arial Narrow"/>
        <family val="2"/>
        <charset val="238"/>
      </rPr>
      <t>tamponskega drobljenca</t>
    </r>
    <r>
      <rPr>
        <sz val="10"/>
        <color theme="1"/>
        <rFont val="Arial Narrow"/>
        <family val="2"/>
        <charset val="238"/>
      </rPr>
      <t xml:space="preserve"> frakcije 0,02 - 100 mm za zasip do višine potrebne za dokončno ureditev terena, to je </t>
    </r>
    <r>
      <rPr>
        <b/>
        <sz val="10"/>
        <color theme="1"/>
        <rFont val="Arial Narrow"/>
        <family val="2"/>
        <charset val="238"/>
      </rPr>
      <t>do globine 0,5 m</t>
    </r>
    <r>
      <rPr>
        <sz val="10"/>
        <color theme="1"/>
        <rFont val="Arial Narrow"/>
        <family val="2"/>
        <charset val="238"/>
      </rPr>
      <t xml:space="preserve"> pod nivojem asfalta, vključno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</si>
  <si>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t>1.20</t>
  </si>
  <si>
    <r>
      <t xml:space="preserve">Zasip z </t>
    </r>
    <r>
      <rPr>
        <b/>
        <sz val="10"/>
        <color theme="1"/>
        <rFont val="Arial Narrow"/>
        <family val="2"/>
        <charset val="238"/>
      </rPr>
      <t>obstoječim materialom</t>
    </r>
    <r>
      <rPr>
        <sz val="10"/>
        <color theme="1"/>
        <rFont val="Arial Narrow"/>
        <family val="2"/>
        <charset val="238"/>
      </rPr>
      <t xml:space="preserve"> (do 10 %) do višine potrebne za dokončno ureditev terena, to je </t>
    </r>
    <r>
      <rPr>
        <b/>
        <sz val="10"/>
        <color theme="1"/>
        <rFont val="Arial Narrow"/>
        <family val="2"/>
        <charset val="238"/>
      </rPr>
      <t>do globine 0,5 m</t>
    </r>
    <r>
      <rPr>
        <sz val="10"/>
        <color theme="1"/>
        <rFont val="Arial Narrow"/>
        <family val="2"/>
        <charset val="238"/>
      </rPr>
      <t xml:space="preserve"> pod nivojem asfalta, vključno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nasipa.</t>
    </r>
  </si>
  <si>
    <t>1.21</t>
  </si>
  <si>
    <r>
      <t xml:space="preserve">Nabava in dobava </t>
    </r>
    <r>
      <rPr>
        <b/>
        <sz val="10"/>
        <color theme="1"/>
        <rFont val="Arial Narrow"/>
        <family val="2"/>
        <charset val="238"/>
      </rPr>
      <t>gramoza</t>
    </r>
    <r>
      <rPr>
        <sz val="10"/>
        <color theme="1"/>
        <rFont val="Arial Narrow"/>
        <family val="2"/>
        <charset val="238"/>
      </rPr>
      <t xml:space="preserve"> frakcije 0,02 - 32 mm in izdelava zgornjega ustroja asfaltne ceste </t>
    </r>
    <r>
      <rPr>
        <b/>
        <sz val="10"/>
        <color theme="1"/>
        <rFont val="Arial Narrow"/>
        <family val="2"/>
        <charset val="238"/>
      </rPr>
      <t>v debelini 40 cm</t>
    </r>
    <r>
      <rPr>
        <sz val="10"/>
        <color theme="1"/>
        <rFont val="Arial Narrow"/>
        <family val="2"/>
        <charset val="238"/>
      </rPr>
      <t xml:space="preserve"> z začasnim zasipom do terena,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</si>
  <si>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t>1.22</t>
  </si>
  <si>
    <r>
      <t xml:space="preserve">Izdelava </t>
    </r>
    <r>
      <rPr>
        <b/>
        <sz val="10"/>
        <color theme="1"/>
        <rFont val="Arial Narrow"/>
        <family val="2"/>
        <charset val="238"/>
      </rPr>
      <t>finega planuma</t>
    </r>
    <r>
      <rPr>
        <sz val="10"/>
        <color theme="1"/>
        <rFont val="Arial Narrow"/>
        <family val="2"/>
        <charset val="238"/>
      </rPr>
      <t xml:space="preserve"> zgornjega ustroja in utrjevanjem na predpisano nosilnost, vključno z dosipom materiala in meritvami nosilnosti.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</si>
  <si>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t>1.23</t>
  </si>
  <si>
    <r>
      <rPr>
        <b/>
        <sz val="10"/>
        <color theme="1"/>
        <rFont val="Arial Narrow"/>
        <family val="2"/>
        <charset val="238"/>
      </rPr>
      <t>Strojno rezanje</t>
    </r>
    <r>
      <rPr>
        <sz val="10"/>
        <color theme="1"/>
        <rFont val="Arial Narrow"/>
        <family val="2"/>
        <charset val="238"/>
      </rPr>
      <t xml:space="preserve"> asfalta debeline </t>
    </r>
    <r>
      <rPr>
        <b/>
        <sz val="10"/>
        <color theme="1"/>
        <rFont val="Arial Narrow"/>
        <family val="2"/>
        <charset val="238"/>
      </rPr>
      <t>do 12 cm</t>
    </r>
    <r>
      <rPr>
        <sz val="10"/>
        <color theme="1"/>
        <rFont val="Arial Narrow"/>
        <family val="2"/>
        <charset val="238"/>
      </rPr>
      <t xml:space="preserve">. 
Obračun za </t>
    </r>
    <r>
      <rPr>
        <b/>
        <sz val="10"/>
        <color theme="1"/>
        <rFont val="Arial Narrow"/>
        <family val="2"/>
        <charset val="238"/>
      </rPr>
      <t>1 m'</t>
    </r>
    <r>
      <rPr>
        <sz val="10"/>
        <color theme="1"/>
        <rFont val="Arial Narrow"/>
        <family val="2"/>
        <charset val="238"/>
      </rPr>
      <t>.</t>
    </r>
  </si>
  <si>
    <t>1.24</t>
  </si>
  <si>
    <r>
      <rPr>
        <b/>
        <sz val="10"/>
        <color theme="1"/>
        <rFont val="Arial Narrow"/>
        <family val="2"/>
        <charset val="238"/>
      </rPr>
      <t>Asfaltiranje</t>
    </r>
    <r>
      <rPr>
        <sz val="10"/>
        <color theme="1"/>
        <rFont val="Arial Narrow"/>
        <family val="2"/>
        <charset val="238"/>
      </rPr>
      <t xml:space="preserve"> cestišča z nosilnim slojem </t>
    </r>
    <r>
      <rPr>
        <b/>
        <sz val="10"/>
        <color theme="1"/>
        <rFont val="Arial Narrow"/>
        <family val="2"/>
        <charset val="238"/>
      </rPr>
      <t>AC 16 surf B 70/100 A4</t>
    </r>
    <r>
      <rPr>
        <sz val="10"/>
        <color theme="1"/>
        <rFont val="Arial Narrow"/>
        <family val="2"/>
        <charset val="238"/>
      </rPr>
      <t xml:space="preserve"> v debelini </t>
    </r>
    <r>
      <rPr>
        <b/>
        <sz val="10"/>
        <color theme="1"/>
        <rFont val="Arial Narrow"/>
        <family val="2"/>
        <charset val="238"/>
      </rPr>
      <t>7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</si>
  <si>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t>1.25</t>
  </si>
  <si>
    <r>
      <rPr>
        <b/>
        <sz val="10"/>
        <color theme="1"/>
        <rFont val="Arial Narrow"/>
        <family val="2"/>
        <charset val="238"/>
      </rPr>
      <t>Asfaltiranje</t>
    </r>
    <r>
      <rPr>
        <sz val="10"/>
        <color theme="1"/>
        <rFont val="Arial Narrow"/>
        <family val="2"/>
        <charset val="238"/>
      </rPr>
      <t xml:space="preserve"> cestišča z nosilnim slojem </t>
    </r>
    <r>
      <rPr>
        <b/>
        <sz val="10"/>
        <color theme="1"/>
        <rFont val="Arial Narrow"/>
        <family val="2"/>
        <charset val="238"/>
      </rPr>
      <t>AC 22 base B 70/100 A4</t>
    </r>
    <r>
      <rPr>
        <sz val="10"/>
        <color theme="1"/>
        <rFont val="Arial Narrow"/>
        <family val="2"/>
        <charset val="238"/>
      </rPr>
      <t xml:space="preserve"> v debelini </t>
    </r>
    <r>
      <rPr>
        <b/>
        <sz val="10"/>
        <color theme="1"/>
        <rFont val="Arial Narrow"/>
        <family val="2"/>
        <charset val="238"/>
      </rPr>
      <t>6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</si>
  <si>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t>1.26</t>
  </si>
  <si>
    <r>
      <rPr>
        <b/>
        <sz val="10"/>
        <color theme="1"/>
        <rFont val="Arial Narrow"/>
        <family val="2"/>
        <charset val="238"/>
      </rPr>
      <t>Asfaltiranje</t>
    </r>
    <r>
      <rPr>
        <sz val="10"/>
        <color theme="1"/>
        <rFont val="Arial Narrow"/>
        <family val="2"/>
        <charset val="238"/>
      </rPr>
      <t xml:space="preserve"> cestišča z obrabno-zapornim slojem </t>
    </r>
    <r>
      <rPr>
        <b/>
        <sz val="10"/>
        <color theme="1"/>
        <rFont val="Arial Narrow"/>
        <family val="2"/>
        <charset val="238"/>
      </rPr>
      <t>AC 8 surf B 70/100 A4</t>
    </r>
    <r>
      <rPr>
        <sz val="10"/>
        <color theme="1"/>
        <rFont val="Arial Narrow"/>
        <family val="2"/>
        <charset val="238"/>
      </rPr>
      <t xml:space="preserve"> v debelini </t>
    </r>
    <r>
      <rPr>
        <b/>
        <sz val="10"/>
        <color theme="1"/>
        <rFont val="Arial Narrow"/>
        <family val="2"/>
        <charset val="238"/>
      </rPr>
      <t>3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</si>
  <si>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t>1.27</t>
  </si>
  <si>
    <r>
      <rPr>
        <b/>
        <sz val="10"/>
        <color theme="1"/>
        <rFont val="Arial Narrow"/>
        <family val="2"/>
        <charset val="238"/>
      </rPr>
      <t>Asfaltiranje</t>
    </r>
    <r>
      <rPr>
        <sz val="10"/>
        <color theme="1"/>
        <rFont val="Arial Narrow"/>
        <family val="2"/>
        <charset val="238"/>
      </rPr>
      <t xml:space="preserve"> pločnika z asfaltom </t>
    </r>
    <r>
      <rPr>
        <b/>
        <sz val="10"/>
        <color theme="1"/>
        <rFont val="Arial Narrow"/>
        <family val="2"/>
        <charset val="238"/>
      </rPr>
      <t>AC 8 surf B 70/100 A4</t>
    </r>
    <r>
      <rPr>
        <sz val="10"/>
        <color theme="1"/>
        <rFont val="Arial Narrow"/>
        <family val="2"/>
        <charset val="238"/>
      </rPr>
      <t xml:space="preserve"> v debelini </t>
    </r>
    <r>
      <rPr>
        <b/>
        <sz val="10"/>
        <color theme="1"/>
        <rFont val="Arial Narrow"/>
        <family val="2"/>
        <charset val="238"/>
      </rPr>
      <t>4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</si>
  <si>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t>1.28</t>
  </si>
  <si>
    <r>
      <t xml:space="preserve">Izdelava tankoslojne označbe na vozišču z večkomponentno barvo s steklenim posipom - </t>
    </r>
    <r>
      <rPr>
        <b/>
        <sz val="10"/>
        <color theme="1"/>
        <rFont val="Arial Narrow"/>
        <family val="2"/>
        <charset val="238"/>
      </rPr>
      <t>širina črte 10 - 12 cm</t>
    </r>
    <r>
      <rPr>
        <sz val="10"/>
        <color theme="1"/>
        <rFont val="Arial Narrow"/>
        <family val="2"/>
        <charset val="238"/>
      </rPr>
      <t>.</t>
    </r>
  </si>
  <si>
    <t>1.29</t>
  </si>
  <si>
    <r>
      <t xml:space="preserve">Izdelava tankoslojne označbe na vozišču z večkomponentno barvo s steklenim posipom - </t>
    </r>
    <r>
      <rPr>
        <b/>
        <sz val="10"/>
        <color theme="1"/>
        <rFont val="Arial Narrow"/>
        <family val="2"/>
        <charset val="238"/>
      </rPr>
      <t>prehodi za pešce</t>
    </r>
    <r>
      <rPr>
        <sz val="10"/>
        <color theme="1"/>
        <rFont val="Arial Narrow"/>
        <family val="2"/>
        <charset val="238"/>
      </rPr>
      <t>.</t>
    </r>
  </si>
  <si>
    <t>1.30</t>
  </si>
  <si>
    <r>
      <t xml:space="preserve">Izdelava tankoslojne označbe na vozišču z večkomponentno barvo s steklenim posipom - </t>
    </r>
    <r>
      <rPr>
        <b/>
        <sz val="10"/>
        <color theme="1"/>
        <rFont val="Arial Narrow"/>
        <family val="2"/>
        <charset val="238"/>
      </rPr>
      <t>označba simbola</t>
    </r>
    <r>
      <rPr>
        <sz val="10"/>
        <color theme="1"/>
        <rFont val="Arial Narrow"/>
        <family val="2"/>
        <charset val="238"/>
      </rPr>
      <t>.</t>
    </r>
  </si>
  <si>
    <t>1.31</t>
  </si>
  <si>
    <r>
      <rPr>
        <b/>
        <sz val="10"/>
        <color theme="1"/>
        <rFont val="Arial Narrow"/>
        <family val="2"/>
        <charset val="238"/>
      </rPr>
      <t>Utrditev in uvaljanje</t>
    </r>
    <r>
      <rPr>
        <sz val="10"/>
        <color theme="1"/>
        <rFont val="Arial Narrow"/>
        <family val="2"/>
        <charset val="238"/>
      </rPr>
      <t xml:space="preserve"> zaključnega sloja makadamske površine-bankine do 95% trdnosti po standardnem Proktorjevem postopku. Obračun za </t>
    </r>
    <r>
      <rPr>
        <b/>
        <sz val="10"/>
        <color theme="1"/>
        <rFont val="Arial Narrow"/>
        <family val="2"/>
        <charset val="238"/>
      </rPr>
      <t>1 m2.</t>
    </r>
  </si>
  <si>
    <t>1.32</t>
  </si>
  <si>
    <r>
      <rPr>
        <b/>
        <sz val="10"/>
        <color theme="1"/>
        <rFont val="Arial Narrow"/>
        <family val="2"/>
        <charset val="238"/>
      </rPr>
      <t xml:space="preserve">Rušenje betonskih </t>
    </r>
    <r>
      <rPr>
        <sz val="10"/>
        <color theme="1"/>
        <rFont val="Arial Narrow"/>
        <family val="2"/>
        <charset val="238"/>
      </rPr>
      <t xml:space="preserve">robnikov z nakladanjem na kamion in odvozom na stalno lastno deponijo, vključno z manipulativnimi stroški in stroški deponije. Dobava in vgradnja novih betonskih robnikov </t>
    </r>
    <r>
      <rPr>
        <sz val="10"/>
        <color indexed="8"/>
        <rFont val="Arial Narrow"/>
        <family val="2"/>
        <charset val="238"/>
      </rPr>
      <t xml:space="preserve">15/25/100, 15/25/25, 15/25/33 ter postavitev v beton </t>
    </r>
    <r>
      <rPr>
        <b/>
        <sz val="10"/>
        <color indexed="8"/>
        <rFont val="Arial Narrow"/>
        <family val="2"/>
        <charset val="238"/>
      </rPr>
      <t>C16/20</t>
    </r>
    <r>
      <rPr>
        <sz val="10"/>
        <color indexed="8"/>
        <rFont val="Arial Narrow"/>
        <family val="2"/>
        <charset val="238"/>
      </rPr>
      <t xml:space="preserve"> s porabo 0,15 m3/m' in zalivanje stikov s cementno malto.
Obračun za </t>
    </r>
    <r>
      <rPr>
        <b/>
        <sz val="10"/>
        <color indexed="8"/>
        <rFont val="Arial Narrow"/>
        <family val="2"/>
        <charset val="238"/>
      </rPr>
      <t>m'</t>
    </r>
    <r>
      <rPr>
        <sz val="10"/>
        <color indexed="8"/>
        <rFont val="Arial Narrow"/>
        <family val="2"/>
        <charset val="238"/>
      </rPr>
      <t>.</t>
    </r>
  </si>
  <si>
    <t>1.33</t>
  </si>
  <si>
    <r>
      <rPr>
        <b/>
        <sz val="10"/>
        <color theme="1"/>
        <rFont val="Arial Narrow"/>
        <family val="2"/>
        <charset val="238"/>
      </rPr>
      <t>Odstranitev</t>
    </r>
    <r>
      <rPr>
        <sz val="10"/>
        <color theme="1"/>
        <rFont val="Arial Narrow"/>
        <family val="2"/>
        <charset val="238"/>
      </rPr>
      <t xml:space="preserve"> roba </t>
    </r>
    <r>
      <rPr>
        <b/>
        <sz val="10"/>
        <color theme="1"/>
        <rFont val="Arial Narrow"/>
        <family val="2"/>
        <charset val="238"/>
      </rPr>
      <t>granitnih kock</t>
    </r>
    <r>
      <rPr>
        <sz val="10"/>
        <color theme="1"/>
        <rFont val="Arial Narrow"/>
        <family val="2"/>
        <charset val="238"/>
      </rPr>
      <t xml:space="preserve"> in </t>
    </r>
    <r>
      <rPr>
        <b/>
        <sz val="10"/>
        <color theme="1"/>
        <rFont val="Arial Narrow"/>
        <family val="2"/>
        <charset val="238"/>
      </rPr>
      <t>vzpostavitev v prvotno stanje</t>
    </r>
    <r>
      <rPr>
        <sz val="10"/>
        <color theme="1"/>
        <rFont val="Arial Narrow"/>
        <family val="2"/>
        <charset val="238"/>
      </rPr>
      <t xml:space="preserve"> ob zaključku gradbenih del. Postavka vključuje dobavo in polaganje manjkajočih in ohranjenih graniitnih kock, vključno s potrebnim materialom in delom</t>
    </r>
    <r>
      <rPr>
        <sz val="10"/>
        <color indexed="8"/>
        <rFont val="Arial Narrow"/>
        <family val="2"/>
        <charset val="238"/>
      </rPr>
      <t xml:space="preserve">.
Obračun za </t>
    </r>
    <r>
      <rPr>
        <b/>
        <sz val="10"/>
        <color indexed="8"/>
        <rFont val="Arial Narrow"/>
        <family val="2"/>
        <charset val="238"/>
      </rPr>
      <t>m'</t>
    </r>
    <r>
      <rPr>
        <sz val="10"/>
        <color indexed="8"/>
        <rFont val="Arial Narrow"/>
        <family val="2"/>
        <charset val="238"/>
      </rPr>
      <t>.</t>
    </r>
  </si>
  <si>
    <t>1.34</t>
  </si>
  <si>
    <r>
      <rPr>
        <b/>
        <sz val="10"/>
        <color theme="1"/>
        <rFont val="Arial Narrow"/>
        <family val="2"/>
        <charset val="238"/>
      </rPr>
      <t>Rušenje cestnega požiralnika</t>
    </r>
    <r>
      <rPr>
        <sz val="10"/>
        <color theme="1"/>
        <rFont val="Arial Narrow"/>
        <family val="2"/>
        <charset val="238"/>
      </rPr>
      <t xml:space="preserve"> z odvozom na stalno lastno deponijo.
Obračun za </t>
    </r>
    <r>
      <rPr>
        <b/>
        <sz val="10"/>
        <color theme="1"/>
        <rFont val="Arial Narrow"/>
        <family val="2"/>
        <charset val="238"/>
      </rPr>
      <t>1 kos</t>
    </r>
    <r>
      <rPr>
        <sz val="10"/>
        <color theme="1"/>
        <rFont val="Arial Narrow"/>
        <family val="2"/>
        <charset val="238"/>
      </rPr>
      <t>.</t>
    </r>
  </si>
  <si>
    <t>1.35</t>
  </si>
  <si>
    <r>
      <rPr>
        <b/>
        <sz val="10"/>
        <color theme="1"/>
        <rFont val="Arial Narrow"/>
        <family val="2"/>
        <charset val="238"/>
      </rPr>
      <t>Izdelava cestnega požiralnika</t>
    </r>
    <r>
      <rPr>
        <sz val="10"/>
        <color theme="1"/>
        <rFont val="Arial Narrow"/>
        <family val="2"/>
        <charset val="238"/>
      </rPr>
      <t xml:space="preserve"> s cevjo fi 50, cestno rešetko 400/400 mm </t>
    </r>
    <r>
      <rPr>
        <b/>
        <sz val="10"/>
        <color theme="1"/>
        <rFont val="Arial Narrow"/>
        <family val="2"/>
        <charset val="238"/>
      </rPr>
      <t>D400</t>
    </r>
    <r>
      <rPr>
        <sz val="10"/>
        <color theme="1"/>
        <rFont val="Arial Narrow"/>
        <family val="2"/>
        <charset val="238"/>
      </rPr>
      <t xml:space="preserve">, globine 1,5 m in povezavo na obstoječo kanalizacijsko cev, vključno z dobavo materiala.
Obračun za </t>
    </r>
    <r>
      <rPr>
        <b/>
        <sz val="10"/>
        <color theme="1"/>
        <rFont val="Arial Narrow"/>
        <family val="2"/>
        <charset val="238"/>
      </rPr>
      <t>1 kos</t>
    </r>
    <r>
      <rPr>
        <sz val="10"/>
        <color theme="1"/>
        <rFont val="Arial Narrow"/>
        <family val="2"/>
        <charset val="238"/>
      </rPr>
      <t>.</t>
    </r>
  </si>
  <si>
    <t>1.36</t>
  </si>
  <si>
    <r>
      <rPr>
        <b/>
        <sz val="10"/>
        <color theme="1"/>
        <rFont val="Arial Narrow"/>
        <family val="2"/>
        <charset val="238"/>
      </rPr>
      <t>Izdelava cestnega požiralnika</t>
    </r>
    <r>
      <rPr>
        <sz val="10"/>
        <color theme="1"/>
        <rFont val="Arial Narrow"/>
        <family val="2"/>
        <charset val="238"/>
      </rPr>
      <t xml:space="preserve"> s cevjo fi 50, LTŽ okvirjem in pokrovom </t>
    </r>
    <r>
      <rPr>
        <b/>
        <sz val="10"/>
        <color theme="1"/>
        <rFont val="Arial Narrow"/>
        <family val="2"/>
        <charset val="238"/>
      </rPr>
      <t>C250</t>
    </r>
    <r>
      <rPr>
        <sz val="10"/>
        <color theme="1"/>
        <rFont val="Arial Narrow"/>
        <family val="2"/>
        <charset val="238"/>
      </rPr>
      <t xml:space="preserve">, globine 1,5 m in povezavo na obstoječo kanalizacijsko cev, vključno z dobavo materiala.
Obračun za </t>
    </r>
    <r>
      <rPr>
        <b/>
        <sz val="10"/>
        <color theme="1"/>
        <rFont val="Arial Narrow"/>
        <family val="2"/>
        <charset val="238"/>
      </rPr>
      <t>1 kos</t>
    </r>
    <r>
      <rPr>
        <sz val="10"/>
        <color theme="1"/>
        <rFont val="Arial Narrow"/>
        <family val="2"/>
        <charset val="238"/>
      </rPr>
      <t>.</t>
    </r>
  </si>
  <si>
    <t>1.37</t>
  </si>
  <si>
    <r>
      <rPr>
        <b/>
        <sz val="10"/>
        <color theme="1"/>
        <rFont val="Arial Narrow"/>
        <family val="2"/>
        <charset val="238"/>
      </rPr>
      <t>Sanacija cestnega požiralnika</t>
    </r>
    <r>
      <rPr>
        <sz val="10"/>
        <color theme="1"/>
        <rFont val="Arial Narrow"/>
        <family val="2"/>
        <charset val="238"/>
      </rPr>
      <t xml:space="preserve"> z betonsko cevjo fi 50, vključno z dobavo materiala. Odrez poškodovanega dela obstoječe cevi vključno z manipulacijskimi stroški, odvozom na stalno lastno deponijo, vključno s stroški deponije. Montaža nove cevi do dolžine 50 cm in postavitev obstoječega okvirja na višino ter povezava vtočne cevi pod robnikom.
Obračun za </t>
    </r>
    <r>
      <rPr>
        <b/>
        <sz val="10"/>
        <color theme="1"/>
        <rFont val="Arial Narrow"/>
        <family val="2"/>
        <charset val="238"/>
      </rPr>
      <t>1 kos</t>
    </r>
    <r>
      <rPr>
        <sz val="10"/>
        <color theme="1"/>
        <rFont val="Arial Narrow"/>
        <family val="2"/>
        <charset val="238"/>
      </rPr>
      <t>.</t>
    </r>
  </si>
  <si>
    <t>1.38</t>
  </si>
  <si>
    <r>
      <rPr>
        <b/>
        <sz val="10"/>
        <color theme="1"/>
        <rFont val="Arial Narrow"/>
        <family val="2"/>
        <charset val="238"/>
      </rPr>
      <t>Dvig ali spust obstoječih LTŽ pokrovov</t>
    </r>
    <r>
      <rPr>
        <sz val="10"/>
        <color theme="1"/>
        <rFont val="Arial Narrow"/>
        <family val="2"/>
        <charset val="238"/>
      </rPr>
      <t xml:space="preserve"> na cesti in pločniku (telekom, elektro, kanalizacija) na ustrezno višino. V ceni so zajeta vsa potrebna dela in material.
Obračun za </t>
    </r>
    <r>
      <rPr>
        <b/>
        <sz val="10"/>
        <color theme="1"/>
        <rFont val="Arial Narrow"/>
        <family val="2"/>
        <charset val="238"/>
      </rPr>
      <t>1 kos</t>
    </r>
    <r>
      <rPr>
        <sz val="10"/>
        <color theme="1"/>
        <rFont val="Arial Narrow"/>
        <family val="2"/>
        <charset val="238"/>
      </rPr>
      <t>.</t>
    </r>
  </si>
  <si>
    <t>1.39</t>
  </si>
  <si>
    <r>
      <t xml:space="preserve">Rušenje, nakladanje in odvoz ruševin obstoječega </t>
    </r>
    <r>
      <rPr>
        <b/>
        <sz val="10"/>
        <color theme="1"/>
        <rFont val="Arial Narrow"/>
        <family val="2"/>
        <charset val="238"/>
      </rPr>
      <t>poškodovanega kanalizacijskega pokrova</t>
    </r>
    <r>
      <rPr>
        <sz val="10"/>
        <color theme="1"/>
        <rFont val="Arial Narrow"/>
        <family val="2"/>
        <charset val="238"/>
      </rPr>
      <t xml:space="preserve"> na cestišču na stalno lastno deponijo, vključno s stroški deponije. Dobava novega pokrova, montažnega materiala in montaža novega kanalizacijskega pokrova (AB venec z vgrajenim LTŽ okvir, LTŽ pokrov fi 600 </t>
    </r>
    <r>
      <rPr>
        <b/>
        <sz val="10"/>
        <color theme="1"/>
        <rFont val="Arial Narrow"/>
        <family val="2"/>
        <charset val="238"/>
      </rPr>
      <t>D400</t>
    </r>
    <r>
      <rPr>
        <sz val="10"/>
        <color theme="1"/>
        <rFont val="Arial Narrow"/>
        <family val="2"/>
        <charset val="238"/>
      </rPr>
      <t xml:space="preserve"> in AB tipska krovna plošča C20/25) Pokrov izveden na zaklep in z odprtinami za zračenje. Obračun za </t>
    </r>
    <r>
      <rPr>
        <b/>
        <sz val="10"/>
        <color theme="1"/>
        <rFont val="Arial Narrow"/>
        <family val="2"/>
        <charset val="238"/>
      </rPr>
      <t>1 kos</t>
    </r>
    <r>
      <rPr>
        <sz val="10"/>
        <color theme="1"/>
        <rFont val="Arial Narrow"/>
        <family val="2"/>
        <charset val="238"/>
      </rPr>
      <t>.</t>
    </r>
  </si>
  <si>
    <t>1.40</t>
  </si>
  <si>
    <r>
      <t xml:space="preserve">Rušenje, nakladanje in odvoz </t>
    </r>
    <r>
      <rPr>
        <b/>
        <sz val="10"/>
        <color theme="1"/>
        <rFont val="Arial Narrow"/>
        <family val="2"/>
        <charset val="238"/>
      </rPr>
      <t>ruševin kanalizacijske zveze</t>
    </r>
    <r>
      <rPr>
        <sz val="10"/>
        <color theme="1"/>
        <rFont val="Arial Narrow"/>
        <family val="2"/>
        <charset val="238"/>
      </rPr>
      <t xml:space="preserve"> na stalno lastno deponijo, vključno s stroški deponije. Dobava in polaganje </t>
    </r>
    <r>
      <rPr>
        <b/>
        <sz val="10"/>
        <color theme="1"/>
        <rFont val="Arial Narrow"/>
        <family val="2"/>
        <charset val="238"/>
      </rPr>
      <t>PVC DN 160</t>
    </r>
    <r>
      <rPr>
        <sz val="10"/>
        <color theme="1"/>
        <rFont val="Arial Narrow"/>
        <family val="2"/>
        <charset val="238"/>
      </rPr>
      <t xml:space="preserve"> cevi z izdelavo kanalizacijskih zvez s polnim obbetoniranjem. V ceni je zajet ves potreben material.
Obračun za </t>
    </r>
    <r>
      <rPr>
        <b/>
        <sz val="10"/>
        <color theme="1"/>
        <rFont val="Arial Narrow"/>
        <family val="2"/>
        <charset val="238"/>
      </rPr>
      <t>1 m'</t>
    </r>
    <r>
      <rPr>
        <sz val="10"/>
        <color theme="1"/>
        <rFont val="Arial Narrow"/>
        <family val="2"/>
        <charset val="238"/>
      </rPr>
      <t>.</t>
    </r>
  </si>
  <si>
    <t>1.41</t>
  </si>
  <si>
    <r>
      <t xml:space="preserve">Rušenje, nakladanje in odvoz </t>
    </r>
    <r>
      <rPr>
        <b/>
        <sz val="10"/>
        <color theme="1"/>
        <rFont val="Arial Narrow"/>
        <family val="2"/>
        <charset val="238"/>
      </rPr>
      <t>ruševin kanalizacijske zveze</t>
    </r>
    <r>
      <rPr>
        <sz val="10"/>
        <color theme="1"/>
        <rFont val="Arial Narrow"/>
        <family val="2"/>
        <charset val="238"/>
      </rPr>
      <t xml:space="preserve"> na stalno lastno deponijo, vključno s stroški deponije. Dobava in polaganje </t>
    </r>
    <r>
      <rPr>
        <b/>
        <sz val="10"/>
        <color theme="1"/>
        <rFont val="Arial Narrow"/>
        <family val="2"/>
        <charset val="238"/>
      </rPr>
      <t>PVC DN 200</t>
    </r>
    <r>
      <rPr>
        <sz val="10"/>
        <color theme="1"/>
        <rFont val="Arial Narrow"/>
        <family val="2"/>
        <charset val="238"/>
      </rPr>
      <t xml:space="preserve"> cevi z izdelavo kanalizacijskih zvez s polnim obbetoniranjem. V ceni je zajet ves potreben material.
Obračun za </t>
    </r>
    <r>
      <rPr>
        <b/>
        <sz val="10"/>
        <color theme="1"/>
        <rFont val="Arial Narrow"/>
        <family val="2"/>
        <charset val="238"/>
      </rPr>
      <t>1 m'</t>
    </r>
    <r>
      <rPr>
        <sz val="10"/>
        <color theme="1"/>
        <rFont val="Arial Narrow"/>
        <family val="2"/>
        <charset val="238"/>
      </rPr>
      <t>.</t>
    </r>
  </si>
  <si>
    <t>1.42</t>
  </si>
  <si>
    <r>
      <rPr>
        <b/>
        <sz val="10"/>
        <color theme="1"/>
        <rFont val="Arial Narrow"/>
        <family val="2"/>
        <charset val="238"/>
      </rPr>
      <t>Črpanje vode</t>
    </r>
    <r>
      <rPr>
        <sz val="10"/>
        <color theme="1"/>
        <rFont val="Arial Narrow"/>
        <family val="2"/>
        <charset val="238"/>
      </rPr>
      <t xml:space="preserve"> iz gradbene jame, do </t>
    </r>
    <r>
      <rPr>
        <b/>
        <sz val="10"/>
        <color theme="1"/>
        <rFont val="Arial Narrow"/>
        <family val="2"/>
        <charset val="238"/>
      </rPr>
      <t>5 l/s</t>
    </r>
    <r>
      <rPr>
        <sz val="10"/>
        <color theme="1"/>
        <rFont val="Arial Narrow"/>
        <family val="2"/>
        <charset val="238"/>
      </rPr>
      <t xml:space="preserve">.
Obračun je po </t>
    </r>
    <r>
      <rPr>
        <b/>
        <sz val="10"/>
        <color theme="1"/>
        <rFont val="Arial Narrow"/>
        <family val="2"/>
        <charset val="238"/>
      </rPr>
      <t>urah</t>
    </r>
    <r>
      <rPr>
        <sz val="10"/>
        <color theme="1"/>
        <rFont val="Arial Narrow"/>
        <family val="2"/>
        <charset val="238"/>
      </rPr>
      <t>.</t>
    </r>
  </si>
  <si>
    <t>ur</t>
  </si>
  <si>
    <t>1.43</t>
  </si>
  <si>
    <r>
      <rPr>
        <b/>
        <sz val="10"/>
        <color theme="1"/>
        <rFont val="Arial Narrow"/>
        <family val="2"/>
        <charset val="238"/>
      </rPr>
      <t>Obbetoniranje</t>
    </r>
    <r>
      <rPr>
        <sz val="10"/>
        <color theme="1"/>
        <rFont val="Arial Narrow"/>
        <family val="2"/>
        <charset val="238"/>
      </rPr>
      <t xml:space="preserve"> odcepov, hidrantov, odzračevalnih garnitur, lokov in podbetoniranje NL elementov v jaških s porabo betona do  </t>
    </r>
    <r>
      <rPr>
        <b/>
        <sz val="10"/>
        <color theme="1"/>
        <rFont val="Arial Narrow"/>
        <family val="2"/>
        <charset val="238"/>
      </rPr>
      <t>0,15 - 0,20 m</t>
    </r>
    <r>
      <rPr>
        <b/>
        <vertAlign val="superscript"/>
        <sz val="10"/>
        <color theme="1"/>
        <rFont val="Arial Narrow"/>
        <family val="2"/>
        <charset val="238"/>
      </rPr>
      <t>3</t>
    </r>
    <r>
      <rPr>
        <b/>
        <sz val="10"/>
        <color theme="1"/>
        <rFont val="Arial Narrow"/>
        <family val="2"/>
        <charset val="238"/>
      </rPr>
      <t>/kos</t>
    </r>
    <r>
      <rPr>
        <sz val="10"/>
        <color theme="1"/>
        <rFont val="Arial Narrow"/>
        <family val="2"/>
        <charset val="238"/>
      </rPr>
      <t xml:space="preserve">.
Obračun za </t>
    </r>
    <r>
      <rPr>
        <b/>
        <sz val="10"/>
        <color theme="1"/>
        <rFont val="Arial Narrow"/>
        <family val="2"/>
        <charset val="238"/>
      </rPr>
      <t>1 obbetoniranje</t>
    </r>
    <r>
      <rPr>
        <sz val="10"/>
        <color theme="1"/>
        <rFont val="Arial Narrow"/>
        <family val="2"/>
        <charset val="238"/>
      </rPr>
      <t>.</t>
    </r>
  </si>
  <si>
    <t>1.44</t>
  </si>
  <si>
    <r>
      <rPr>
        <b/>
        <sz val="10"/>
        <color theme="1"/>
        <rFont val="Arial Narrow"/>
        <family val="2"/>
        <charset val="238"/>
      </rPr>
      <t>Zavarovanje nastavkov</t>
    </r>
    <r>
      <rPr>
        <sz val="10"/>
        <color theme="1"/>
        <rFont val="Arial Narrow"/>
        <family val="2"/>
        <charset val="238"/>
      </rPr>
      <t xml:space="preserve"> zasunov, odzračevalnih garnitur in hidrantov z betonskimi montažnimi podložnimi ploščami ter namestitev novih cestnih kap na ustrezno niveleto terena ali cestišča.
Obračun za </t>
    </r>
    <r>
      <rPr>
        <b/>
        <sz val="10"/>
        <color theme="1"/>
        <rFont val="Arial Narrow"/>
        <family val="2"/>
        <charset val="238"/>
      </rPr>
      <t>1 kos</t>
    </r>
    <r>
      <rPr>
        <sz val="10"/>
        <color theme="1"/>
        <rFont val="Arial Narrow"/>
        <family val="2"/>
        <charset val="238"/>
      </rPr>
      <t>.</t>
    </r>
  </si>
  <si>
    <t>1.45</t>
  </si>
  <si>
    <r>
      <rPr>
        <b/>
        <sz val="10"/>
        <color theme="1"/>
        <rFont val="Arial Narrow"/>
        <family val="2"/>
        <charset val="238"/>
      </rPr>
      <t>Izkop</t>
    </r>
    <r>
      <rPr>
        <sz val="10"/>
        <color theme="1"/>
        <rFont val="Arial Narrow"/>
        <family val="2"/>
        <charset val="238"/>
      </rPr>
      <t xml:space="preserve"> vezljive zemljine/zrnate kamnine 3. - 4. kategorije (</t>
    </r>
    <r>
      <rPr>
        <b/>
        <sz val="10"/>
        <color theme="1"/>
        <rFont val="Arial Narrow"/>
        <family val="2"/>
        <charset val="238"/>
      </rPr>
      <t>ročno 20 % in strojno 80 %</t>
    </r>
    <r>
      <rPr>
        <sz val="10"/>
        <color theme="1"/>
        <rFont val="Arial Narrow"/>
        <family val="2"/>
        <charset val="238"/>
      </rPr>
      <t xml:space="preserve">) za </t>
    </r>
    <r>
      <rPr>
        <b/>
        <sz val="10"/>
        <color theme="1"/>
        <rFont val="Arial Narrow"/>
        <family val="2"/>
        <charset val="238"/>
      </rPr>
      <t>potrebe hidrantov</t>
    </r>
    <r>
      <rPr>
        <sz val="10"/>
        <color theme="1"/>
        <rFont val="Arial Narrow"/>
        <family val="2"/>
        <charset val="238"/>
      </rPr>
      <t>. Obsip hidrantov s primernim gramoznim materialom in izkopanim materialom (približno 1 m</t>
    </r>
    <r>
      <rPr>
        <vertAlign val="superscript"/>
        <sz val="10"/>
        <color theme="1"/>
        <rFont val="Arial Narrow"/>
        <family val="2"/>
        <charset val="238"/>
      </rPr>
      <t>3</t>
    </r>
    <r>
      <rPr>
        <sz val="10"/>
        <color theme="1"/>
        <rFont val="Arial Narrow"/>
        <family val="2"/>
        <charset val="238"/>
      </rPr>
      <t xml:space="preserve">/kos). Povrnitev terena v prvotno stanje.
Obračun za </t>
    </r>
    <r>
      <rPr>
        <b/>
        <sz val="10"/>
        <color theme="1"/>
        <rFont val="Arial Narrow"/>
        <family val="2"/>
        <charset val="238"/>
      </rPr>
      <t>1 kos</t>
    </r>
    <r>
      <rPr>
        <sz val="10"/>
        <color theme="1"/>
        <rFont val="Arial Narrow"/>
        <family val="2"/>
        <charset val="238"/>
      </rPr>
      <t>.</t>
    </r>
  </si>
  <si>
    <t>1.46</t>
  </si>
  <si>
    <r>
      <rPr>
        <b/>
        <sz val="10"/>
        <color theme="1"/>
        <rFont val="Arial Narrow"/>
        <family val="2"/>
        <charset val="238"/>
      </rPr>
      <t>Izkop</t>
    </r>
    <r>
      <rPr>
        <sz val="10"/>
        <color theme="1"/>
        <rFont val="Arial Narrow"/>
        <family val="2"/>
        <charset val="238"/>
      </rPr>
      <t xml:space="preserve"> vezljive zemljine/zrnate kamnine 3. - 4. kategorije (</t>
    </r>
    <r>
      <rPr>
        <b/>
        <sz val="10"/>
        <color theme="1"/>
        <rFont val="Arial Narrow"/>
        <family val="2"/>
        <charset val="238"/>
      </rPr>
      <t>ročno 20 % in strojno 80 %</t>
    </r>
    <r>
      <rPr>
        <sz val="10"/>
        <color theme="1"/>
        <rFont val="Arial Narrow"/>
        <family val="2"/>
        <charset val="238"/>
      </rPr>
      <t>) za potrebe izvedbe</t>
    </r>
    <r>
      <rPr>
        <b/>
        <sz val="10"/>
        <color theme="1"/>
        <rFont val="Arial Narrow"/>
        <family val="2"/>
        <charset val="238"/>
      </rPr>
      <t xml:space="preserve"> </t>
    </r>
    <r>
      <rPr>
        <sz val="10"/>
        <color theme="1"/>
        <rFont val="Arial Narrow"/>
        <family val="2"/>
        <charset val="238"/>
      </rPr>
      <t xml:space="preserve">betonskega jaška. Dobava materiala in </t>
    </r>
    <r>
      <rPr>
        <b/>
        <sz val="10"/>
        <color theme="1"/>
        <rFont val="Arial Narrow"/>
        <family val="2"/>
        <charset val="238"/>
      </rPr>
      <t>izvedba betonskega jaška</t>
    </r>
    <r>
      <rPr>
        <sz val="10"/>
        <color theme="1"/>
        <rFont val="Arial Narrow"/>
        <family val="2"/>
        <charset val="238"/>
      </rPr>
      <t xml:space="preserve"> dimenzij 2,00x 1,50x 2,00 m za merilec pretoka. Obsip jaška s primernim gramoznim materialom in izkopanim materialom (ocena 1,5 m</t>
    </r>
    <r>
      <rPr>
        <vertAlign val="superscript"/>
        <sz val="10"/>
        <color theme="1"/>
        <rFont val="Arial Narrow"/>
        <family val="2"/>
        <charset val="238"/>
      </rPr>
      <t>3</t>
    </r>
    <r>
      <rPr>
        <sz val="10"/>
        <color theme="1"/>
        <rFont val="Arial Narrow"/>
        <family val="2"/>
        <charset val="238"/>
      </rPr>
      <t xml:space="preserve">. ).  Povrnitev terena v prvotno stanje.
Obračun za </t>
    </r>
    <r>
      <rPr>
        <b/>
        <sz val="10"/>
        <color theme="1"/>
        <rFont val="Arial Narrow"/>
        <family val="2"/>
        <charset val="238"/>
      </rPr>
      <t>1 kos</t>
    </r>
    <r>
      <rPr>
        <sz val="10"/>
        <color theme="1"/>
        <rFont val="Arial Narrow"/>
        <family val="2"/>
        <charset val="238"/>
      </rPr>
      <t>.</t>
    </r>
  </si>
  <si>
    <t>1.47</t>
  </si>
  <si>
    <r>
      <t xml:space="preserve">Nabava, postavitev in obbetoniranje </t>
    </r>
    <r>
      <rPr>
        <b/>
        <sz val="10"/>
        <color theme="1"/>
        <rFont val="Arial Narrow"/>
        <family val="2"/>
        <charset val="238"/>
      </rPr>
      <t>stebričkov signalnih tablic</t>
    </r>
    <r>
      <rPr>
        <sz val="10"/>
        <color theme="1"/>
        <rFont val="Arial Narrow"/>
        <family val="2"/>
        <charset val="238"/>
      </rPr>
      <t xml:space="preserve"> za oznako podzemnih hidrantov, odzračevalnih garnitur in zasunov. Stebrički so iz jeklenih korozijako zaščitenih cevi fi 50 in višine 2500 mm. Poraba betona do 0,15 m3/kos.
Obračun za </t>
    </r>
    <r>
      <rPr>
        <b/>
        <sz val="10"/>
        <color theme="1"/>
        <rFont val="Arial Narrow"/>
        <family val="2"/>
        <charset val="238"/>
      </rPr>
      <t>1 kos</t>
    </r>
    <r>
      <rPr>
        <sz val="10"/>
        <color theme="1"/>
        <rFont val="Arial Narrow"/>
        <family val="2"/>
        <charset val="238"/>
      </rPr>
      <t>.</t>
    </r>
  </si>
  <si>
    <t>1.48</t>
  </si>
  <si>
    <r>
      <rPr>
        <b/>
        <sz val="10"/>
        <color theme="1"/>
        <rFont val="Arial Narrow"/>
        <family val="2"/>
        <charset val="238"/>
      </rPr>
      <t>Izvedba križanj</t>
    </r>
    <r>
      <rPr>
        <sz val="10"/>
        <color theme="1"/>
        <rFont val="Arial Narrow"/>
        <family val="2"/>
        <charset val="238"/>
      </rPr>
      <t xml:space="preserve"> projektiranega vodovoda z ostalimi komunalnimi vodi brez zaščitne cevi. Vmesni prostor se zapolni s peščenim materialom na dolžini 2 m. Izkop na mestu križanja se izvaja ročno pod nadzorom upravljalca komunalnega voda.
Obračun za </t>
    </r>
    <r>
      <rPr>
        <b/>
        <sz val="10"/>
        <color theme="1"/>
        <rFont val="Arial Narrow"/>
        <family val="2"/>
        <charset val="238"/>
      </rPr>
      <t>1 križanje</t>
    </r>
    <r>
      <rPr>
        <sz val="10"/>
        <color theme="1"/>
        <rFont val="Arial Narrow"/>
        <family val="2"/>
        <charset val="238"/>
      </rPr>
      <t>.</t>
    </r>
  </si>
  <si>
    <t>1.49</t>
  </si>
  <si>
    <r>
      <t xml:space="preserve">Vsa potrebna gradbena dela  </t>
    </r>
    <r>
      <rPr>
        <sz val="10"/>
        <color rgb="FF000000"/>
        <rFont val="Arial Narrow"/>
        <family val="2"/>
        <charset val="238"/>
      </rPr>
      <t xml:space="preserve"> za </t>
    </r>
    <r>
      <rPr>
        <b/>
        <sz val="10"/>
        <color rgb="FF000000"/>
        <rFont val="Arial Narrow"/>
        <family val="2"/>
        <charset val="238"/>
      </rPr>
      <t>provizorij</t>
    </r>
    <r>
      <rPr>
        <sz val="10"/>
        <color rgb="FF000000"/>
        <rFont val="Arial Narrow"/>
        <family val="2"/>
        <charset val="238"/>
      </rPr>
      <t xml:space="preserve">, odcep </t>
    </r>
    <r>
      <rPr>
        <b/>
        <sz val="10"/>
        <color rgb="FF000000"/>
        <rFont val="Arial Narrow"/>
        <family val="2"/>
        <charset val="238"/>
      </rPr>
      <t>s cevi DN 100</t>
    </r>
    <r>
      <rPr>
        <sz val="10"/>
        <color rgb="FF000000"/>
        <rFont val="Arial Narrow"/>
        <family val="2"/>
        <charset val="238"/>
      </rPr>
      <t xml:space="preserve">, po odsekih ob trasi za začasno napajanje objektov v času prekinitve vodovodne cevi zaradi prevezav in priključitvijo hišnih priključkov ob trasi. 
Obračun za komplet izvedbo del po </t>
    </r>
    <r>
      <rPr>
        <b/>
        <sz val="10"/>
        <color rgb="FF000000"/>
        <rFont val="Arial Narrow"/>
        <family val="2"/>
        <charset val="238"/>
      </rPr>
      <t>1 m'</t>
    </r>
    <r>
      <rPr>
        <sz val="10"/>
        <color rgb="FF000000"/>
        <rFont val="Arial Narrow"/>
        <family val="2"/>
        <charset val="238"/>
      </rPr>
      <t>.</t>
    </r>
  </si>
  <si>
    <t>m1</t>
  </si>
  <si>
    <t>1.50</t>
  </si>
  <si>
    <r>
      <rPr>
        <b/>
        <sz val="10"/>
        <color theme="1"/>
        <rFont val="Arial Narrow"/>
        <family val="2"/>
        <charset val="238"/>
      </rPr>
      <t>Ostala dodatna in nepredvidena dela</t>
    </r>
    <r>
      <rPr>
        <sz val="10"/>
        <color theme="1"/>
        <rFont val="Arial Narrow"/>
        <family val="2"/>
        <charset val="238"/>
      </rPr>
      <t>. Obračun stroškov po dejanskih stroških porabe časa in materiala po vpisu v gradbeni dnevnik. Stroški so ocenjeni na 1</t>
    </r>
    <r>
      <rPr>
        <b/>
        <sz val="10"/>
        <color theme="1"/>
        <rFont val="Arial Narrow"/>
        <family val="2"/>
        <charset val="238"/>
      </rPr>
      <t>0 %</t>
    </r>
    <r>
      <rPr>
        <sz val="10"/>
        <color theme="1"/>
        <rFont val="Arial Narrow"/>
        <family val="2"/>
        <charset val="238"/>
      </rPr>
      <t xml:space="preserve"> vrednosti zemeljskih del.</t>
    </r>
  </si>
  <si>
    <t>ZEMELJSKA DELA GLAVNI VOD</t>
  </si>
  <si>
    <t>skupaj</t>
  </si>
  <si>
    <t>2.1</t>
  </si>
  <si>
    <r>
      <rPr>
        <b/>
        <sz val="10"/>
        <color theme="1"/>
        <rFont val="Arial Narrow"/>
        <family val="2"/>
        <charset val="238"/>
      </rPr>
      <t>Prenos</t>
    </r>
    <r>
      <rPr>
        <sz val="10"/>
        <color theme="1"/>
        <rFont val="Arial Narrow"/>
        <family val="2"/>
        <charset val="238"/>
      </rPr>
      <t xml:space="preserve">, spuščanje in polaganje vseh cevi v jarek ter montaža in poravnava v vertikalni in horizontalni smeri. Obračun za </t>
    </r>
    <r>
      <rPr>
        <b/>
        <sz val="10"/>
        <color theme="1"/>
        <rFont val="Arial Narrow"/>
        <family val="2"/>
        <charset val="238"/>
      </rPr>
      <t>1 m'</t>
    </r>
    <r>
      <rPr>
        <sz val="10"/>
        <color theme="1"/>
        <rFont val="Arial Narrow"/>
        <family val="2"/>
        <charset val="238"/>
      </rPr>
      <t>.</t>
    </r>
  </si>
  <si>
    <t>2.2</t>
  </si>
  <si>
    <r>
      <rPr>
        <b/>
        <sz val="10"/>
        <color theme="1"/>
        <rFont val="Arial Narrow"/>
        <family val="2"/>
        <charset val="238"/>
      </rPr>
      <t>Demontaža obstoječih cevi</t>
    </r>
    <r>
      <rPr>
        <sz val="10"/>
        <color theme="1"/>
        <rFont val="Arial Narrow"/>
        <family val="2"/>
        <charset val="238"/>
      </rPr>
      <t xml:space="preserve"> pri novih priključkih in ukinitvah, vključno z rezanjem cevi, začasnim zapiranjem ventilov obstoječih cevi in zaporo vodooskrbe. Demontaža obstoječih cestnih kap z označevalnimi tablicami ukinjenih zasunov in hidrantov. Odvoz demontiranih delov in ukinjenih delov cevi na trajno deponijo, vključno z manipulacijskimi stroški in stroški deponije.
Obračun za </t>
    </r>
    <r>
      <rPr>
        <b/>
        <sz val="10"/>
        <color theme="1"/>
        <rFont val="Arial Narrow"/>
        <family val="2"/>
        <charset val="238"/>
      </rPr>
      <t>1 kos</t>
    </r>
    <r>
      <rPr>
        <sz val="10"/>
        <color theme="1"/>
        <rFont val="Arial Narrow"/>
        <family val="2"/>
        <charset val="238"/>
      </rPr>
      <t>.</t>
    </r>
  </si>
  <si>
    <t>2.3</t>
  </si>
  <si>
    <r>
      <t>Prenos, spuščanje in montaža NL fazonskih kosov (</t>
    </r>
    <r>
      <rPr>
        <b/>
        <sz val="10"/>
        <color theme="1"/>
        <rFont val="Arial Narrow"/>
        <family val="2"/>
        <charset val="238"/>
      </rPr>
      <t>DN 80 - DN 100</t>
    </r>
    <r>
      <rPr>
        <sz val="10"/>
        <color theme="1"/>
        <rFont val="Arial Narrow"/>
        <family val="2"/>
        <charset val="238"/>
      </rPr>
      <t xml:space="preserve">). 
Obračun za </t>
    </r>
    <r>
      <rPr>
        <b/>
        <sz val="10"/>
        <color theme="1"/>
        <rFont val="Arial Narrow"/>
        <family val="2"/>
        <charset val="238"/>
      </rPr>
      <t>1 kos</t>
    </r>
    <r>
      <rPr>
        <sz val="10"/>
        <color theme="1"/>
        <rFont val="Arial Narrow"/>
        <family val="2"/>
        <charset val="238"/>
      </rPr>
      <t>.</t>
    </r>
  </si>
  <si>
    <t>2.4</t>
  </si>
  <si>
    <r>
      <t xml:space="preserve">Prenos, spuščanje in montaža </t>
    </r>
    <r>
      <rPr>
        <b/>
        <sz val="10"/>
        <color theme="1"/>
        <rFont val="Arial Narrow"/>
        <family val="2"/>
        <charset val="238"/>
      </rPr>
      <t>zasunov DN 80</t>
    </r>
    <r>
      <rPr>
        <sz val="10"/>
        <color theme="1"/>
        <rFont val="Arial Narrow"/>
        <family val="2"/>
        <charset val="238"/>
      </rPr>
      <t xml:space="preserve"> z vgradno garnituro in cestno kapo s podložko.
Obračun za </t>
    </r>
    <r>
      <rPr>
        <b/>
        <sz val="10"/>
        <color theme="1"/>
        <rFont val="Arial Narrow"/>
        <family val="2"/>
        <charset val="238"/>
      </rPr>
      <t>1 kos</t>
    </r>
    <r>
      <rPr>
        <sz val="10"/>
        <color theme="1"/>
        <rFont val="Arial Narrow"/>
        <family val="2"/>
        <charset val="238"/>
      </rPr>
      <t>.</t>
    </r>
  </si>
  <si>
    <t>2.5</t>
  </si>
  <si>
    <r>
      <t xml:space="preserve">Prenos, spuščanje in montaža </t>
    </r>
    <r>
      <rPr>
        <b/>
        <sz val="10"/>
        <color theme="1"/>
        <rFont val="Arial Narrow"/>
        <family val="2"/>
        <charset val="238"/>
      </rPr>
      <t>zasunov DN 100</t>
    </r>
    <r>
      <rPr>
        <sz val="10"/>
        <color theme="1"/>
        <rFont val="Arial Narrow"/>
        <family val="2"/>
        <charset val="238"/>
      </rPr>
      <t xml:space="preserve"> z vgradno garnituro in cestno kapo s podložko.
Obračun za </t>
    </r>
    <r>
      <rPr>
        <b/>
        <sz val="10"/>
        <color theme="1"/>
        <rFont val="Arial Narrow"/>
        <family val="2"/>
        <charset val="238"/>
      </rPr>
      <t>1 kos</t>
    </r>
    <r>
      <rPr>
        <sz val="10"/>
        <color theme="1"/>
        <rFont val="Arial Narrow"/>
        <family val="2"/>
        <charset val="238"/>
      </rPr>
      <t>.</t>
    </r>
  </si>
  <si>
    <t>2.6</t>
  </si>
  <si>
    <r>
      <t xml:space="preserve">Prenos, spuščanje in montaža </t>
    </r>
    <r>
      <rPr>
        <b/>
        <sz val="10"/>
        <color theme="1"/>
        <rFont val="Arial Narrow"/>
        <family val="2"/>
        <charset val="238"/>
      </rPr>
      <t>zasunov DN 100</t>
    </r>
    <r>
      <rPr>
        <sz val="10"/>
        <color theme="1"/>
        <rFont val="Arial Narrow"/>
        <family val="2"/>
        <charset val="238"/>
      </rPr>
      <t xml:space="preserve"> z  ročnim kolesom v jašku.
Obračun za </t>
    </r>
    <r>
      <rPr>
        <b/>
        <sz val="10"/>
        <color theme="1"/>
        <rFont val="Arial Narrow"/>
        <family val="2"/>
        <charset val="238"/>
      </rPr>
      <t>1 kos</t>
    </r>
    <r>
      <rPr>
        <sz val="10"/>
        <color theme="1"/>
        <rFont val="Arial Narrow"/>
        <family val="2"/>
        <charset val="238"/>
      </rPr>
      <t>.</t>
    </r>
  </si>
  <si>
    <t>2.7</t>
  </si>
  <si>
    <r>
      <rPr>
        <b/>
        <sz val="10"/>
        <color theme="1"/>
        <rFont val="Arial Narrow"/>
        <family val="2"/>
        <charset val="238"/>
      </rPr>
      <t>Prenos</t>
    </r>
    <r>
      <rPr>
        <sz val="10"/>
        <color theme="1"/>
        <rFont val="Arial Narrow"/>
        <family val="2"/>
        <charset val="238"/>
      </rPr>
      <t xml:space="preserve">, spuščanje in montaža podtalnega ali nadtalnega </t>
    </r>
    <r>
      <rPr>
        <b/>
        <sz val="10"/>
        <color theme="1"/>
        <rFont val="Arial Narrow"/>
        <family val="2"/>
        <charset val="238"/>
      </rPr>
      <t>hidranta</t>
    </r>
    <r>
      <rPr>
        <sz val="10"/>
        <color theme="1"/>
        <rFont val="Arial Narrow"/>
        <family val="2"/>
        <charset val="238"/>
      </rPr>
      <t xml:space="preserve"> lomljive izvedbe. Prenos, spuščanje in polaganje hidrantne cevi ter poravnava v horizontalni in vertikalni smeri. Dobava in polaganje opozorilnega traku nad vodovodno cevjo do hidranta.
Obračun za </t>
    </r>
    <r>
      <rPr>
        <b/>
        <sz val="10"/>
        <color theme="1"/>
        <rFont val="Arial Narrow"/>
        <family val="2"/>
        <charset val="238"/>
      </rPr>
      <t>1 kos</t>
    </r>
    <r>
      <rPr>
        <sz val="10"/>
        <color theme="1"/>
        <rFont val="Arial Narrow"/>
        <family val="2"/>
        <charset val="238"/>
      </rPr>
      <t>.</t>
    </r>
  </si>
  <si>
    <t>2.8</t>
  </si>
  <si>
    <r>
      <rPr>
        <b/>
        <sz val="10"/>
        <color theme="1"/>
        <rFont val="Arial Narrow"/>
        <family val="2"/>
        <charset val="238"/>
      </rPr>
      <t>Demontaža</t>
    </r>
    <r>
      <rPr>
        <sz val="10"/>
        <color theme="1"/>
        <rFont val="Arial Narrow"/>
        <family val="2"/>
        <charset val="238"/>
      </rPr>
      <t xml:space="preserve"> in odvoz starega </t>
    </r>
    <r>
      <rPr>
        <b/>
        <sz val="10"/>
        <color theme="1"/>
        <rFont val="Arial Narrow"/>
        <family val="2"/>
        <charset val="238"/>
      </rPr>
      <t>hidranta</t>
    </r>
    <r>
      <rPr>
        <sz val="10"/>
        <color theme="1"/>
        <rFont val="Arial Narrow"/>
        <family val="2"/>
        <charset val="238"/>
      </rPr>
      <t xml:space="preserve"> na deponijo, vključno z vsemi manipulacijskimi stroški in stroški deponije.
Obračun za </t>
    </r>
    <r>
      <rPr>
        <b/>
        <sz val="10"/>
        <color theme="1"/>
        <rFont val="Arial Narrow"/>
        <family val="2"/>
        <charset val="238"/>
      </rPr>
      <t>1 kos</t>
    </r>
    <r>
      <rPr>
        <sz val="10"/>
        <color theme="1"/>
        <rFont val="Arial Narrow"/>
        <family val="2"/>
        <charset val="238"/>
      </rPr>
      <t>.</t>
    </r>
  </si>
  <si>
    <t>2.9</t>
  </si>
  <si>
    <r>
      <rPr>
        <b/>
        <sz val="10"/>
        <color theme="1"/>
        <rFont val="Arial Narrow"/>
        <family val="2"/>
        <charset val="238"/>
      </rPr>
      <t>Prenos</t>
    </r>
    <r>
      <rPr>
        <sz val="10"/>
        <color theme="1"/>
        <rFont val="Arial Narrow"/>
        <family val="2"/>
        <charset val="238"/>
      </rPr>
      <t xml:space="preserve">, spuščanje in montaža </t>
    </r>
    <r>
      <rPr>
        <b/>
        <sz val="10"/>
        <color theme="1"/>
        <rFont val="Arial Narrow"/>
        <family val="2"/>
        <charset val="238"/>
      </rPr>
      <t>odzračevalne garniture</t>
    </r>
    <r>
      <rPr>
        <sz val="10"/>
        <color theme="1"/>
        <rFont val="Arial Narrow"/>
        <family val="2"/>
        <charset val="238"/>
      </rPr>
      <t xml:space="preserve"> (podzemna izvedba s cestno kapo).
Obračun za </t>
    </r>
    <r>
      <rPr>
        <b/>
        <sz val="10"/>
        <color theme="1"/>
        <rFont val="Arial Narrow"/>
        <family val="2"/>
        <charset val="238"/>
      </rPr>
      <t>1 kos</t>
    </r>
    <r>
      <rPr>
        <sz val="10"/>
        <color theme="1"/>
        <rFont val="Arial Narrow"/>
        <family val="2"/>
        <charset val="238"/>
      </rPr>
      <t>.</t>
    </r>
  </si>
  <si>
    <t>2.10</t>
  </si>
  <si>
    <r>
      <rPr>
        <b/>
        <sz val="10"/>
        <color theme="1"/>
        <rFont val="Arial Narrow"/>
        <family val="2"/>
        <charset val="238"/>
      </rPr>
      <t>Prenos</t>
    </r>
    <r>
      <rPr>
        <sz val="10"/>
        <color theme="1"/>
        <rFont val="Arial Narrow"/>
        <family val="2"/>
        <charset val="238"/>
      </rPr>
      <t xml:space="preserve">, spuščanje in montaža zobčastih </t>
    </r>
    <r>
      <rPr>
        <b/>
        <sz val="10"/>
        <color theme="1"/>
        <rFont val="Arial Narrow"/>
        <family val="2"/>
        <charset val="238"/>
      </rPr>
      <t>spojk</t>
    </r>
    <r>
      <rPr>
        <sz val="10"/>
        <color theme="1"/>
        <rFont val="Arial Narrow"/>
        <family val="2"/>
        <charset val="238"/>
      </rPr>
      <t xml:space="preserve">, maxi quick spojk in univerzalnih spojk.
Obračun za </t>
    </r>
    <r>
      <rPr>
        <b/>
        <sz val="10"/>
        <color theme="1"/>
        <rFont val="Arial Narrow"/>
        <family val="2"/>
        <charset val="238"/>
      </rPr>
      <t>1 kos</t>
    </r>
    <r>
      <rPr>
        <sz val="10"/>
        <color theme="1"/>
        <rFont val="Arial Narrow"/>
        <family val="2"/>
        <charset val="238"/>
      </rPr>
      <t>.</t>
    </r>
  </si>
  <si>
    <t>2.11</t>
  </si>
  <si>
    <r>
      <t xml:space="preserve">Izvedba </t>
    </r>
    <r>
      <rPr>
        <b/>
        <sz val="10"/>
        <color theme="1"/>
        <rFont val="Arial Narrow"/>
        <family val="2"/>
        <charset val="238"/>
      </rPr>
      <t>tlačnega preizkusa</t>
    </r>
    <r>
      <rPr>
        <sz val="10"/>
        <color theme="1"/>
        <rFont val="Arial Narrow"/>
        <family val="2"/>
        <charset val="238"/>
      </rPr>
      <t xml:space="preserve"> cevovoda do </t>
    </r>
    <r>
      <rPr>
        <b/>
        <sz val="10"/>
        <color theme="1"/>
        <rFont val="Arial Narrow"/>
        <family val="2"/>
        <charset val="238"/>
      </rPr>
      <t>DN 250</t>
    </r>
    <r>
      <rPr>
        <sz val="10"/>
        <color theme="1"/>
        <rFont val="Arial Narrow"/>
        <family val="2"/>
        <charset val="238"/>
      </rPr>
      <t xml:space="preserve"> v skladu s standardom EN 805 in zahtevami upravljalca vodovoda.
Obračun za </t>
    </r>
    <r>
      <rPr>
        <b/>
        <sz val="10"/>
        <color theme="1"/>
        <rFont val="Arial Narrow"/>
        <family val="2"/>
        <charset val="238"/>
      </rPr>
      <t xml:space="preserve">1 m' </t>
    </r>
    <r>
      <rPr>
        <sz val="10"/>
        <color theme="1"/>
        <rFont val="Arial Narrow"/>
        <family val="2"/>
        <charset val="238"/>
      </rPr>
      <t>voda.</t>
    </r>
  </si>
  <si>
    <t>2.12</t>
  </si>
  <si>
    <r>
      <rPr>
        <b/>
        <sz val="10"/>
        <color theme="1"/>
        <rFont val="Arial Narrow"/>
        <family val="2"/>
        <charset val="238"/>
      </rPr>
      <t>Dezinfekcija</t>
    </r>
    <r>
      <rPr>
        <sz val="10"/>
        <color theme="1"/>
        <rFont val="Arial Narrow"/>
        <family val="2"/>
        <charset val="238"/>
      </rPr>
      <t xml:space="preserve"> cevovoda do </t>
    </r>
    <r>
      <rPr>
        <b/>
        <sz val="10"/>
        <color theme="1"/>
        <rFont val="Arial Narrow"/>
        <family val="2"/>
        <charset val="238"/>
      </rPr>
      <t>DN 250</t>
    </r>
    <r>
      <rPr>
        <sz val="10"/>
        <color theme="1"/>
        <rFont val="Arial Narrow"/>
        <family val="2"/>
        <charset val="238"/>
      </rPr>
      <t xml:space="preserve"> pred izvedbo prevezav in vključitvijo v obratovanje. Postavka vključuje izpiranje cevovoda in pridobitev dokazila o ustreznosti kvalitete vode.
Obračun za </t>
    </r>
    <r>
      <rPr>
        <b/>
        <sz val="10"/>
        <color theme="1"/>
        <rFont val="Arial Narrow"/>
        <family val="2"/>
        <charset val="238"/>
      </rPr>
      <t>1 m'</t>
    </r>
    <r>
      <rPr>
        <sz val="10"/>
        <color theme="1"/>
        <rFont val="Arial Narrow"/>
        <family val="2"/>
        <charset val="238"/>
      </rPr>
      <t>.</t>
    </r>
  </si>
  <si>
    <t>2.13</t>
  </si>
  <si>
    <r>
      <t xml:space="preserve">Nabava in </t>
    </r>
    <r>
      <rPr>
        <b/>
        <sz val="10"/>
        <color theme="1"/>
        <rFont val="Arial Narrow"/>
        <family val="2"/>
        <charset val="238"/>
      </rPr>
      <t>polaganje označevalnega traku</t>
    </r>
    <r>
      <rPr>
        <sz val="10"/>
        <color theme="1"/>
        <rFont val="Arial Narrow"/>
        <family val="2"/>
        <charset val="238"/>
      </rPr>
      <t xml:space="preserve"> nad vodovodnimi cevmi.
Obračun za </t>
    </r>
    <r>
      <rPr>
        <b/>
        <sz val="10"/>
        <color theme="1"/>
        <rFont val="Arial Narrow"/>
        <family val="2"/>
        <charset val="238"/>
      </rPr>
      <t>1 m'</t>
    </r>
    <r>
      <rPr>
        <sz val="10"/>
        <color theme="1"/>
        <rFont val="Arial Narrow"/>
        <family val="2"/>
        <charset val="238"/>
      </rPr>
      <t>.</t>
    </r>
  </si>
  <si>
    <t>2.14</t>
  </si>
  <si>
    <r>
      <rPr>
        <b/>
        <sz val="10"/>
        <color theme="1"/>
        <rFont val="Arial Narrow"/>
        <family val="2"/>
        <charset val="238"/>
      </rPr>
      <t>Nabava</t>
    </r>
    <r>
      <rPr>
        <sz val="10"/>
        <color theme="1"/>
        <rFont val="Arial Narrow"/>
        <family val="2"/>
        <charset val="238"/>
      </rPr>
      <t xml:space="preserve">, dobava in montaža </t>
    </r>
    <r>
      <rPr>
        <b/>
        <sz val="10"/>
        <color theme="1"/>
        <rFont val="Arial Narrow"/>
        <family val="2"/>
        <charset val="238"/>
      </rPr>
      <t>tablic</t>
    </r>
    <r>
      <rPr>
        <sz val="10"/>
        <color theme="1"/>
        <rFont val="Arial Narrow"/>
        <family val="2"/>
        <charset val="238"/>
      </rPr>
      <t xml:space="preserve"> za označevanje podtalnih hidrantov, zračnikov in zasunov.
Obračun za </t>
    </r>
    <r>
      <rPr>
        <b/>
        <sz val="10"/>
        <color theme="1"/>
        <rFont val="Arial Narrow"/>
        <family val="2"/>
        <charset val="238"/>
      </rPr>
      <t>1 kos</t>
    </r>
    <r>
      <rPr>
        <sz val="10"/>
        <color theme="1"/>
        <rFont val="Arial Narrow"/>
        <family val="2"/>
        <charset val="238"/>
      </rPr>
      <t>.</t>
    </r>
  </si>
  <si>
    <t>2.15</t>
  </si>
  <si>
    <r>
      <rPr>
        <b/>
        <sz val="10"/>
        <color theme="1"/>
        <rFont val="Arial Narrow"/>
        <family val="2"/>
        <charset val="238"/>
      </rPr>
      <t xml:space="preserve">Montaža PE d 63 </t>
    </r>
    <r>
      <rPr>
        <sz val="10"/>
        <color theme="1"/>
        <rFont val="Arial Narrow"/>
        <family val="2"/>
        <charset val="238"/>
      </rPr>
      <t xml:space="preserve">cevi za </t>
    </r>
    <r>
      <rPr>
        <b/>
        <sz val="10"/>
        <color theme="1"/>
        <rFont val="Arial Narrow"/>
        <family val="2"/>
        <charset val="238"/>
      </rPr>
      <t>provizorij</t>
    </r>
    <r>
      <rPr>
        <sz val="10"/>
        <color theme="1"/>
        <rFont val="Arial Narrow"/>
        <family val="2"/>
        <charset val="238"/>
      </rPr>
      <t xml:space="preserve">, odcep </t>
    </r>
    <r>
      <rPr>
        <b/>
        <sz val="10"/>
        <color theme="1"/>
        <rFont val="Arial Narrow"/>
        <family val="2"/>
        <charset val="238"/>
      </rPr>
      <t>s cevi PE d  90</t>
    </r>
    <r>
      <rPr>
        <sz val="10"/>
        <color theme="1"/>
        <rFont val="Arial Narrow"/>
        <family val="2"/>
        <charset val="238"/>
      </rPr>
      <t xml:space="preserve">, po odsekih ob trasi za začasno napajanje objektov v času prekinitve vodovodne cevi zaradi prevezav in priključitvijo hišnih priključkov ob trasi. Postavka vključuje tudi montažo vseh potrebnih spojk in demontažo cevi za provizorij po končanih delih.
Obračun za komplet izvedbo del po </t>
    </r>
    <r>
      <rPr>
        <b/>
        <sz val="10"/>
        <color theme="1"/>
        <rFont val="Arial Narrow"/>
        <family val="2"/>
        <charset val="238"/>
      </rPr>
      <t>1 m'</t>
    </r>
    <r>
      <rPr>
        <sz val="10"/>
        <color theme="1"/>
        <rFont val="Arial Narrow"/>
        <family val="2"/>
        <charset val="238"/>
      </rPr>
      <t>.</t>
    </r>
  </si>
  <si>
    <t>2.16</t>
  </si>
  <si>
    <r>
      <rPr>
        <b/>
        <sz val="10"/>
        <color theme="1"/>
        <rFont val="Arial Narrow"/>
        <family val="2"/>
        <charset val="238"/>
      </rPr>
      <t>Ostala dodatna in nepredvidena dela</t>
    </r>
    <r>
      <rPr>
        <sz val="10"/>
        <color theme="1"/>
        <rFont val="Arial Narrow"/>
        <family val="2"/>
        <charset val="238"/>
      </rPr>
      <t>. Obračun stroškov po dejanskih stroških porabe časa in materiala po vpisu v gradbeni dnevnik. Stroški so ocenjeni na 1</t>
    </r>
    <r>
      <rPr>
        <b/>
        <sz val="10"/>
        <color theme="1"/>
        <rFont val="Arial Narrow"/>
        <family val="2"/>
        <charset val="238"/>
      </rPr>
      <t>0 %</t>
    </r>
    <r>
      <rPr>
        <sz val="10"/>
        <color theme="1"/>
        <rFont val="Arial Narrow"/>
        <family val="2"/>
        <charset val="238"/>
      </rPr>
      <t xml:space="preserve"> vrednosti montažnih del.</t>
    </r>
  </si>
  <si>
    <t>MONTAŽNA DELA GLAVNI VOD</t>
  </si>
  <si>
    <r>
      <t xml:space="preserve">CEVI: </t>
    </r>
    <r>
      <rPr>
        <sz val="11"/>
        <rFont val="Arial Narrow"/>
        <family val="2"/>
        <charset val="238"/>
      </rPr>
      <t xml:space="preserve"> SIST EN 545:2010, C40</t>
    </r>
  </si>
  <si>
    <t>V ceni NL cevi so všteta potrebna standardna tesnila in Vi tesnila.</t>
  </si>
  <si>
    <r>
      <t xml:space="preserve">NL cev, </t>
    </r>
    <r>
      <rPr>
        <b/>
        <sz val="10"/>
        <color theme="1"/>
        <rFont val="Arial Narrow"/>
        <family val="2"/>
        <charset val="238"/>
      </rPr>
      <t>STD</t>
    </r>
    <r>
      <rPr>
        <sz val="10"/>
        <color theme="1"/>
        <rFont val="Arial Narrow"/>
        <family val="2"/>
        <charset val="238"/>
      </rPr>
      <t xml:space="preserve"> spoj, l = 6 m, </t>
    </r>
    <r>
      <rPr>
        <b/>
        <sz val="10"/>
        <color theme="1"/>
        <rFont val="Arial Narrow"/>
        <family val="2"/>
        <charset val="238"/>
      </rPr>
      <t>DN 100</t>
    </r>
  </si>
  <si>
    <r>
      <t xml:space="preserve">NL cev, </t>
    </r>
    <r>
      <rPr>
        <b/>
        <sz val="10"/>
        <color theme="1"/>
        <rFont val="Arial Narrow"/>
        <family val="2"/>
        <charset val="238"/>
      </rPr>
      <t>STD Vi</t>
    </r>
    <r>
      <rPr>
        <sz val="10"/>
        <color theme="1"/>
        <rFont val="Arial Narrow"/>
        <family val="2"/>
        <charset val="238"/>
      </rPr>
      <t xml:space="preserve"> spoj, l = 6 m, </t>
    </r>
    <r>
      <rPr>
        <b/>
        <sz val="10"/>
        <color theme="1"/>
        <rFont val="Arial Narrow"/>
        <family val="2"/>
        <charset val="238"/>
      </rPr>
      <t>DN 100</t>
    </r>
  </si>
  <si>
    <r>
      <t xml:space="preserve">NL cev, </t>
    </r>
    <r>
      <rPr>
        <b/>
        <sz val="10"/>
        <color theme="1"/>
        <rFont val="Arial Narrow"/>
        <family val="2"/>
        <charset val="238"/>
      </rPr>
      <t>vmesni</t>
    </r>
    <r>
      <rPr>
        <sz val="10"/>
        <color theme="1"/>
        <rFont val="Arial Narrow"/>
        <family val="2"/>
        <charset val="238"/>
      </rPr>
      <t xml:space="preserve"> ravni kos, L = 0.5 m, </t>
    </r>
    <r>
      <rPr>
        <b/>
        <sz val="10"/>
        <color theme="1"/>
        <rFont val="Arial Narrow"/>
        <family val="2"/>
        <charset val="238"/>
      </rPr>
      <t>DN 100</t>
    </r>
  </si>
  <si>
    <r>
      <t xml:space="preserve">Vodovodne cevi </t>
    </r>
    <r>
      <rPr>
        <b/>
        <sz val="10"/>
        <color theme="1"/>
        <rFont val="Arial Narrow"/>
        <family val="2"/>
        <charset val="238"/>
      </rPr>
      <t>PE 100 d 90x8,2 mm</t>
    </r>
  </si>
  <si>
    <t>NL FAZONSKI KOSI:</t>
  </si>
  <si>
    <t>V ceni NL fazonskih kosov so všteta vsa potrebna tesnila. V ceni NL kosov, spojnih kosov in armaturah na prirobnico so všteta vsa potrebna tesnila in vijačni material.</t>
  </si>
  <si>
    <r>
      <t xml:space="preserve">E kos, </t>
    </r>
    <r>
      <rPr>
        <b/>
        <sz val="10"/>
        <color theme="1"/>
        <rFont val="Arial Narrow"/>
        <family val="2"/>
        <charset val="238"/>
      </rPr>
      <t>DN 100</t>
    </r>
    <r>
      <rPr>
        <sz val="10"/>
        <color theme="1"/>
        <rFont val="Arial Narrow"/>
        <family val="2"/>
        <charset val="238"/>
      </rPr>
      <t>, PN 10</t>
    </r>
  </si>
  <si>
    <r>
      <t xml:space="preserve">F kos z vrtljivo prirobnico, </t>
    </r>
    <r>
      <rPr>
        <b/>
        <sz val="10"/>
        <color theme="1"/>
        <rFont val="Arial Narrow"/>
        <family val="2"/>
        <charset val="238"/>
      </rPr>
      <t>DN 100</t>
    </r>
    <r>
      <rPr>
        <sz val="10"/>
        <color theme="1"/>
        <rFont val="Arial Narrow"/>
        <family val="2"/>
        <charset val="238"/>
      </rPr>
      <t>, PN 10</t>
    </r>
  </si>
  <si>
    <r>
      <t xml:space="preserve">N kos, </t>
    </r>
    <r>
      <rPr>
        <b/>
        <sz val="10"/>
        <color theme="1"/>
        <rFont val="Arial Narrow"/>
        <family val="2"/>
        <charset val="238"/>
      </rPr>
      <t>DN 80</t>
    </r>
    <r>
      <rPr>
        <sz val="10"/>
        <color theme="1"/>
        <rFont val="Arial Narrow"/>
        <family val="2"/>
        <charset val="238"/>
      </rPr>
      <t>, PN 10</t>
    </r>
  </si>
  <si>
    <r>
      <t xml:space="preserve">T kos z vrtljivo prirobnico, </t>
    </r>
    <r>
      <rPr>
        <b/>
        <sz val="10"/>
        <color theme="1"/>
        <rFont val="Arial Narrow"/>
        <family val="2"/>
        <charset val="238"/>
      </rPr>
      <t>DN 100/50</t>
    </r>
    <r>
      <rPr>
        <sz val="10"/>
        <color theme="1"/>
        <rFont val="Arial Narrow"/>
        <family val="2"/>
        <charset val="238"/>
      </rPr>
      <t>, PN 10</t>
    </r>
  </si>
  <si>
    <r>
      <t xml:space="preserve">T kos z vrtljivo prirobnico, </t>
    </r>
    <r>
      <rPr>
        <b/>
        <sz val="10"/>
        <color theme="1"/>
        <rFont val="Arial Narrow"/>
        <family val="2"/>
        <charset val="238"/>
      </rPr>
      <t>DN 100/100</t>
    </r>
    <r>
      <rPr>
        <sz val="10"/>
        <color theme="1"/>
        <rFont val="Arial Narrow"/>
        <family val="2"/>
        <charset val="238"/>
      </rPr>
      <t>, PN 10</t>
    </r>
  </si>
  <si>
    <r>
      <t xml:space="preserve">FFR kos, </t>
    </r>
    <r>
      <rPr>
        <b/>
        <sz val="10"/>
        <color theme="1"/>
        <rFont val="Arial Narrow"/>
        <family val="2"/>
        <charset val="238"/>
      </rPr>
      <t>DN 100/80</t>
    </r>
    <r>
      <rPr>
        <sz val="10"/>
        <color theme="1"/>
        <rFont val="Arial Narrow"/>
        <family val="2"/>
        <charset val="238"/>
      </rPr>
      <t>, PN 10</t>
    </r>
  </si>
  <si>
    <r>
      <t xml:space="preserve">FFR kos, </t>
    </r>
    <r>
      <rPr>
        <b/>
        <sz val="10"/>
        <color theme="1"/>
        <rFont val="Arial Narrow"/>
        <family val="2"/>
        <charset val="238"/>
      </rPr>
      <t>DN 125/100</t>
    </r>
    <r>
      <rPr>
        <sz val="10"/>
        <color theme="1"/>
        <rFont val="Arial Narrow"/>
        <family val="2"/>
        <charset val="238"/>
      </rPr>
      <t>, PN 10</t>
    </r>
  </si>
  <si>
    <r>
      <t xml:space="preserve">FF l=500 mm, </t>
    </r>
    <r>
      <rPr>
        <b/>
        <sz val="10"/>
        <color theme="1"/>
        <rFont val="Arial Narrow"/>
        <family val="2"/>
        <charset val="238"/>
      </rPr>
      <t>DN 80</t>
    </r>
    <r>
      <rPr>
        <sz val="10"/>
        <color theme="1"/>
        <rFont val="Arial Narrow"/>
        <family val="2"/>
        <charset val="238"/>
      </rPr>
      <t>, PN 10</t>
    </r>
  </si>
  <si>
    <r>
      <t xml:space="preserve">FF l=800 mm, </t>
    </r>
    <r>
      <rPr>
        <b/>
        <sz val="10"/>
        <color theme="1"/>
        <rFont val="Arial Narrow"/>
        <family val="2"/>
        <charset val="238"/>
      </rPr>
      <t>DN 80</t>
    </r>
    <r>
      <rPr>
        <sz val="10"/>
        <color theme="1"/>
        <rFont val="Arial Narrow"/>
        <family val="2"/>
        <charset val="238"/>
      </rPr>
      <t>, PN 10</t>
    </r>
  </si>
  <si>
    <r>
      <t xml:space="preserve">FF l=1000 mm, </t>
    </r>
    <r>
      <rPr>
        <b/>
        <sz val="10"/>
        <color theme="1"/>
        <rFont val="Arial Narrow"/>
        <family val="2"/>
        <charset val="238"/>
      </rPr>
      <t>DN 80</t>
    </r>
    <r>
      <rPr>
        <sz val="10"/>
        <color theme="1"/>
        <rFont val="Arial Narrow"/>
        <family val="2"/>
        <charset val="238"/>
      </rPr>
      <t>, PN 10</t>
    </r>
  </si>
  <si>
    <r>
      <t xml:space="preserve">X kos, </t>
    </r>
    <r>
      <rPr>
        <b/>
        <sz val="10"/>
        <color theme="1"/>
        <rFont val="Arial Narrow"/>
        <family val="2"/>
        <charset val="238"/>
      </rPr>
      <t>DN 80</t>
    </r>
    <r>
      <rPr>
        <sz val="10"/>
        <color theme="1"/>
        <rFont val="Arial Narrow"/>
        <family val="2"/>
        <charset val="238"/>
      </rPr>
      <t>, PN 10</t>
    </r>
  </si>
  <si>
    <r>
      <t xml:space="preserve">X kos, </t>
    </r>
    <r>
      <rPr>
        <b/>
        <sz val="10"/>
        <color theme="1"/>
        <rFont val="Arial Narrow"/>
        <family val="2"/>
        <charset val="238"/>
      </rPr>
      <t>DN 100</t>
    </r>
    <r>
      <rPr>
        <sz val="10"/>
        <color theme="1"/>
        <rFont val="Arial Narrow"/>
        <family val="2"/>
        <charset val="238"/>
      </rPr>
      <t>, PN 10</t>
    </r>
  </si>
  <si>
    <r>
      <t xml:space="preserve">X kos, </t>
    </r>
    <r>
      <rPr>
        <b/>
        <sz val="10"/>
        <color theme="1"/>
        <rFont val="Arial Narrow"/>
        <family val="2"/>
        <charset val="238"/>
      </rPr>
      <t>DN 125</t>
    </r>
    <r>
      <rPr>
        <sz val="10"/>
        <color theme="1"/>
        <rFont val="Arial Narrow"/>
        <family val="2"/>
        <charset val="238"/>
      </rPr>
      <t>, PN 10</t>
    </r>
  </si>
  <si>
    <r>
      <t xml:space="preserve">MMA kos, </t>
    </r>
    <r>
      <rPr>
        <b/>
        <sz val="10"/>
        <color theme="1"/>
        <rFont val="Arial Narrow"/>
        <family val="2"/>
        <charset val="238"/>
      </rPr>
      <t>Vi spoj, DN 100x80</t>
    </r>
    <r>
      <rPr>
        <sz val="10"/>
        <color theme="1"/>
        <rFont val="Arial Narrow"/>
        <family val="2"/>
        <charset val="238"/>
      </rPr>
      <t>, PN 10</t>
    </r>
  </si>
  <si>
    <r>
      <t xml:space="preserve">MMA kos, </t>
    </r>
    <r>
      <rPr>
        <b/>
        <sz val="10"/>
        <color theme="1"/>
        <rFont val="Arial Narrow"/>
        <family val="2"/>
        <charset val="238"/>
      </rPr>
      <t>Vi spoj, DN 100x100</t>
    </r>
    <r>
      <rPr>
        <sz val="10"/>
        <color theme="1"/>
        <rFont val="Arial Narrow"/>
        <family val="2"/>
        <charset val="238"/>
      </rPr>
      <t>, PN 10</t>
    </r>
  </si>
  <si>
    <r>
      <t xml:space="preserve">MMQ kos, </t>
    </r>
    <r>
      <rPr>
        <b/>
        <sz val="10"/>
        <color theme="1"/>
        <rFont val="Arial Narrow"/>
        <family val="2"/>
        <charset val="238"/>
      </rPr>
      <t>Vi spoj, DN 100</t>
    </r>
    <r>
      <rPr>
        <sz val="10"/>
        <color theme="1"/>
        <rFont val="Arial Narrow"/>
        <family val="2"/>
        <charset val="238"/>
      </rPr>
      <t>, PN 10</t>
    </r>
  </si>
  <si>
    <r>
      <t xml:space="preserve">MMK kos 11,25°, </t>
    </r>
    <r>
      <rPr>
        <b/>
        <sz val="10"/>
        <color theme="1"/>
        <rFont val="Arial Narrow"/>
        <family val="2"/>
        <charset val="238"/>
      </rPr>
      <t>Vi spoj, DN 100</t>
    </r>
  </si>
  <si>
    <r>
      <t xml:space="preserve">MMK kos 22,5°, </t>
    </r>
    <r>
      <rPr>
        <b/>
        <sz val="10"/>
        <color theme="1"/>
        <rFont val="Arial Narrow"/>
        <family val="2"/>
        <charset val="238"/>
      </rPr>
      <t>Vi spoj, DN 100</t>
    </r>
  </si>
  <si>
    <r>
      <t xml:space="preserve">MMK kos 45°, </t>
    </r>
    <r>
      <rPr>
        <b/>
        <sz val="10"/>
        <color theme="1"/>
        <rFont val="Arial Narrow"/>
        <family val="2"/>
        <charset val="238"/>
      </rPr>
      <t>Vi spoj, DN 100</t>
    </r>
  </si>
  <si>
    <t>VODOVODNE ARMATURE</t>
  </si>
  <si>
    <r>
      <rPr>
        <b/>
        <sz val="10"/>
        <color theme="1"/>
        <rFont val="Arial Narrow"/>
        <family val="2"/>
        <charset val="238"/>
      </rPr>
      <t>Zasun</t>
    </r>
    <r>
      <rPr>
        <sz val="10"/>
        <color theme="1"/>
        <rFont val="Arial Narrow"/>
        <family val="2"/>
        <charset val="238"/>
      </rPr>
      <t xml:space="preserve">, kratka izvedba z vgradno garnituro, talno kapo in montažno podložno ploščo, </t>
    </r>
    <r>
      <rPr>
        <b/>
        <sz val="10"/>
        <color theme="1"/>
        <rFont val="Arial Narrow"/>
        <family val="2"/>
        <charset val="238"/>
      </rPr>
      <t>H = 1,0 - 1,8 m, DN 80</t>
    </r>
    <r>
      <rPr>
        <sz val="10"/>
        <color theme="1"/>
        <rFont val="Arial Narrow"/>
        <family val="2"/>
        <charset val="238"/>
      </rPr>
      <t>, PN 10</t>
    </r>
  </si>
  <si>
    <r>
      <rPr>
        <b/>
        <sz val="10"/>
        <color theme="1"/>
        <rFont val="Arial Narrow"/>
        <family val="2"/>
        <charset val="238"/>
      </rPr>
      <t>Zasun</t>
    </r>
    <r>
      <rPr>
        <sz val="10"/>
        <color theme="1"/>
        <rFont val="Arial Narrow"/>
        <family val="2"/>
        <charset val="238"/>
      </rPr>
      <t xml:space="preserve">, kratka izvedba z vgradno garnituro, talno kapo in montažno podložno ploščo, </t>
    </r>
    <r>
      <rPr>
        <b/>
        <sz val="10"/>
        <color theme="1"/>
        <rFont val="Arial Narrow"/>
        <family val="2"/>
        <charset val="238"/>
      </rPr>
      <t>H  podaljšana= 2,2 - 2,5 m, DN 80</t>
    </r>
    <r>
      <rPr>
        <sz val="10"/>
        <color theme="1"/>
        <rFont val="Arial Narrow"/>
        <family val="2"/>
        <charset val="238"/>
      </rPr>
      <t>, PN 10</t>
    </r>
  </si>
  <si>
    <r>
      <rPr>
        <b/>
        <sz val="10"/>
        <color theme="1"/>
        <rFont val="Arial Narrow"/>
        <family val="2"/>
        <charset val="238"/>
      </rPr>
      <t>Zasun</t>
    </r>
    <r>
      <rPr>
        <sz val="10"/>
        <color theme="1"/>
        <rFont val="Arial Narrow"/>
        <family val="2"/>
        <charset val="238"/>
      </rPr>
      <t xml:space="preserve">, kratka izvedba z vgradno garnituro, talno teleskopsko kapo in montažno podložno ploščo, </t>
    </r>
    <r>
      <rPr>
        <b/>
        <sz val="10"/>
        <color theme="1"/>
        <rFont val="Arial Narrow"/>
        <family val="2"/>
        <charset val="238"/>
      </rPr>
      <t>H = 1,0 - 1,8 m, DN 100,</t>
    </r>
    <r>
      <rPr>
        <sz val="10"/>
        <color theme="1"/>
        <rFont val="Arial Narrow"/>
        <family val="2"/>
        <charset val="238"/>
      </rPr>
      <t xml:space="preserve"> PN 10</t>
    </r>
  </si>
  <si>
    <r>
      <rPr>
        <b/>
        <sz val="10"/>
        <color theme="1"/>
        <rFont val="Arial Narrow"/>
        <family val="2"/>
        <charset val="238"/>
      </rPr>
      <t>Zasun</t>
    </r>
    <r>
      <rPr>
        <sz val="10"/>
        <color theme="1"/>
        <rFont val="Arial Narrow"/>
        <family val="2"/>
        <charset val="238"/>
      </rPr>
      <t xml:space="preserve">, kratka izvedba z vgradno garnituro, talno teleskopsko kapo in montažno podložno ploščo, </t>
    </r>
    <r>
      <rPr>
        <b/>
        <sz val="10"/>
        <color theme="1"/>
        <rFont val="Arial Narrow"/>
        <family val="2"/>
        <charset val="238"/>
      </rPr>
      <t>H  podaljšana= 2,2 - 2,5 m, DN 100, PN 10</t>
    </r>
  </si>
  <si>
    <r>
      <rPr>
        <b/>
        <sz val="10"/>
        <color theme="1"/>
        <rFont val="Arial Narrow"/>
        <family val="2"/>
        <charset val="238"/>
      </rPr>
      <t>Nadtalni INOX hidrant</t>
    </r>
    <r>
      <rPr>
        <sz val="10"/>
        <color theme="1"/>
        <rFont val="Arial Narrow"/>
        <family val="2"/>
        <charset val="238"/>
      </rPr>
      <t xml:space="preserve"> lomljive izvedbe z letečo prirobnico in vgradno dolžino 1,25 m, </t>
    </r>
    <r>
      <rPr>
        <b/>
        <sz val="10"/>
        <color theme="1"/>
        <rFont val="Arial Narrow"/>
        <family val="2"/>
        <charset val="238"/>
      </rPr>
      <t>DN 80</t>
    </r>
    <r>
      <rPr>
        <sz val="10"/>
        <color theme="1"/>
        <rFont val="Arial Narrow"/>
        <family val="2"/>
        <charset val="238"/>
      </rPr>
      <t xml:space="preserve"> (skladen z SIST EN 14384:2005).</t>
    </r>
  </si>
  <si>
    <r>
      <rPr>
        <b/>
        <sz val="10"/>
        <color theme="1"/>
        <rFont val="Arial Narrow"/>
        <family val="2"/>
        <charset val="238"/>
      </rPr>
      <t xml:space="preserve">Podtalni hidrant iz GGG 400 </t>
    </r>
    <r>
      <rPr>
        <sz val="10"/>
        <color theme="1"/>
        <rFont val="Arial Narrow"/>
        <family val="2"/>
        <charset val="238"/>
      </rPr>
      <t xml:space="preserve">z letečo prirobnico in vgradno dolžino 1,25 m, </t>
    </r>
    <r>
      <rPr>
        <b/>
        <sz val="10"/>
        <color theme="1"/>
        <rFont val="Arial Narrow"/>
        <family val="2"/>
        <charset val="238"/>
      </rPr>
      <t>DN 80</t>
    </r>
    <r>
      <rPr>
        <sz val="10"/>
        <color theme="1"/>
        <rFont val="Arial Narrow"/>
        <family val="2"/>
        <charset val="238"/>
      </rPr>
      <t xml:space="preserve"> (skladen z SIST EN 14339:2005).</t>
    </r>
  </si>
  <si>
    <r>
      <rPr>
        <b/>
        <sz val="10"/>
        <rFont val="Arial Narrow"/>
        <family val="2"/>
        <charset val="238"/>
      </rPr>
      <t>Podtalni hidrant-blatnik</t>
    </r>
    <r>
      <rPr>
        <sz val="10"/>
        <rFont val="Arial Narrow"/>
        <family val="2"/>
        <charset val="238"/>
      </rPr>
      <t xml:space="preserve"> s podložko in cestno kapo,               </t>
    </r>
    <r>
      <rPr>
        <b/>
        <sz val="10"/>
        <rFont val="Arial Narrow"/>
        <family val="2"/>
        <charset val="238"/>
      </rPr>
      <t>H = 1,5 m</t>
    </r>
    <r>
      <rPr>
        <sz val="10"/>
        <rFont val="Arial Narrow"/>
        <family val="2"/>
        <charset val="238"/>
      </rPr>
      <t xml:space="preserve">, npr. Hawle 490F/490Z z možnostjo popolne izpraznitve in pretokom 165 m3/h pri 1 bar tlačne razlike,      </t>
    </r>
    <r>
      <rPr>
        <b/>
        <sz val="10"/>
        <rFont val="Arial Narrow"/>
        <family val="2"/>
        <charset val="238"/>
      </rPr>
      <t>DN 80</t>
    </r>
    <r>
      <rPr>
        <sz val="10"/>
        <rFont val="Arial Narrow"/>
        <family val="2"/>
        <charset val="238"/>
      </rPr>
      <t xml:space="preserve">, PN 16 (skladen z </t>
    </r>
    <r>
      <rPr>
        <b/>
        <sz val="10"/>
        <rFont val="Arial Narrow"/>
        <family val="2"/>
        <charset val="238"/>
      </rPr>
      <t>DIN 3221).</t>
    </r>
  </si>
  <si>
    <r>
      <rPr>
        <b/>
        <sz val="10"/>
        <color theme="1"/>
        <rFont val="Arial Narrow"/>
        <family val="2"/>
        <charset val="238"/>
      </rPr>
      <t>Odzračevalna garnitura</t>
    </r>
    <r>
      <rPr>
        <sz val="10"/>
        <color theme="1"/>
        <rFont val="Arial Narrow"/>
        <family val="2"/>
        <charset val="238"/>
      </rPr>
      <t xml:space="preserve"> podzemne izvedbe s cestno kapo in betonsko podložko, </t>
    </r>
    <r>
      <rPr>
        <b/>
        <sz val="10"/>
        <color theme="1"/>
        <rFont val="Arial Narrow"/>
        <family val="2"/>
        <charset val="238"/>
      </rPr>
      <t>H = 1,00 m</t>
    </r>
    <r>
      <rPr>
        <sz val="10"/>
        <color theme="1"/>
        <rFont val="Arial Narrow"/>
        <family val="2"/>
        <charset val="238"/>
      </rPr>
      <t xml:space="preserve">, največji zračni pretok 3,1 m3/min, </t>
    </r>
    <r>
      <rPr>
        <b/>
        <sz val="10"/>
        <color theme="1"/>
        <rFont val="Arial Narrow"/>
        <family val="2"/>
        <charset val="238"/>
      </rPr>
      <t>DN 50</t>
    </r>
    <r>
      <rPr>
        <sz val="10"/>
        <color theme="1"/>
        <rFont val="Arial Narrow"/>
        <family val="2"/>
        <charset val="238"/>
      </rPr>
      <t>, PN 10 (skladen z EN 1092-1).</t>
    </r>
  </si>
  <si>
    <r>
      <rPr>
        <b/>
        <sz val="10"/>
        <color rgb="FF000000"/>
        <rFont val="Arial Narrow"/>
        <family val="2"/>
        <charset val="238"/>
      </rPr>
      <t>Aquamaster syst DN 10</t>
    </r>
    <r>
      <rPr>
        <sz val="10"/>
        <color rgb="FF000000"/>
        <rFont val="Arial Narrow"/>
        <family val="2"/>
        <charset val="238"/>
      </rPr>
      <t>0, izhodni kabel, aku napajanje, GPRS registrator, tlačni senzor, temperaturni senzor.</t>
    </r>
  </si>
  <si>
    <t>SPOJNI KOSI</t>
  </si>
  <si>
    <t>V ceni spojnih kosov je vključen ves potreben vijačni material za medprirobnične spoje fazonskih kosov, armatur in spojnih kosov.</t>
  </si>
  <si>
    <r>
      <t xml:space="preserve">Zobčasta </t>
    </r>
    <r>
      <rPr>
        <b/>
        <sz val="10"/>
        <color theme="1"/>
        <rFont val="Arial Narrow"/>
        <family val="2"/>
        <charset val="238"/>
      </rPr>
      <t>spojka DN 80</t>
    </r>
    <r>
      <rPr>
        <sz val="10"/>
        <color theme="1"/>
        <rFont val="Arial Narrow"/>
        <family val="2"/>
        <charset val="238"/>
      </rPr>
      <t xml:space="preserve"> (d 90)</t>
    </r>
  </si>
  <si>
    <r>
      <t xml:space="preserve">Zobčasta </t>
    </r>
    <r>
      <rPr>
        <b/>
        <sz val="10"/>
        <color theme="1"/>
        <rFont val="Arial Narrow"/>
        <family val="2"/>
        <charset val="238"/>
      </rPr>
      <t>spojka DN 100</t>
    </r>
    <r>
      <rPr>
        <sz val="10"/>
        <color theme="1"/>
        <rFont val="Arial Narrow"/>
        <family val="2"/>
        <charset val="238"/>
      </rPr>
      <t xml:space="preserve"> (d 110)</t>
    </r>
  </si>
  <si>
    <r>
      <rPr>
        <b/>
        <sz val="10"/>
        <color theme="1"/>
        <rFont val="Arial Narrow"/>
        <family val="2"/>
        <charset val="238"/>
      </rPr>
      <t>Spojka E</t>
    </r>
    <r>
      <rPr>
        <sz val="10"/>
        <color theme="1"/>
        <rFont val="Arial Narrow"/>
        <family val="2"/>
        <charset val="238"/>
      </rPr>
      <t xml:space="preserve">, razstavljiva, iz nodularne litine GGG 400, z epoksi zaščitnim premazom, NBR tesnili in spojnim materialom za </t>
    </r>
    <r>
      <rPr>
        <b/>
        <sz val="10"/>
        <color theme="1"/>
        <rFont val="Arial Narrow"/>
        <family val="2"/>
        <charset val="238"/>
      </rPr>
      <t>PE cev d 90</t>
    </r>
    <r>
      <rPr>
        <sz val="10"/>
        <color theme="1"/>
        <rFont val="Arial Narrow"/>
        <family val="2"/>
        <charset val="238"/>
      </rPr>
      <t>, PN 10 (skladna z ISO 2531).</t>
    </r>
  </si>
  <si>
    <r>
      <rPr>
        <b/>
        <sz val="10"/>
        <color theme="1"/>
        <rFont val="Arial Narrow"/>
        <family val="2"/>
        <charset val="238"/>
      </rPr>
      <t>Spojka E</t>
    </r>
    <r>
      <rPr>
        <sz val="10"/>
        <color theme="1"/>
        <rFont val="Arial Narrow"/>
        <family val="2"/>
        <charset val="238"/>
      </rPr>
      <t xml:space="preserve">, razstavljiva, iz nodularne litine GGG 400, z epoksi zaščitnim premazom, NBR tesnili in spojnim materialom za </t>
    </r>
    <r>
      <rPr>
        <b/>
        <sz val="10"/>
        <color theme="1"/>
        <rFont val="Arial Narrow"/>
        <family val="2"/>
        <charset val="238"/>
      </rPr>
      <t>PE cev d 125</t>
    </r>
    <r>
      <rPr>
        <sz val="10"/>
        <color theme="1"/>
        <rFont val="Arial Narrow"/>
        <family val="2"/>
        <charset val="238"/>
      </rPr>
      <t>, PN 10 (skladna z ISO 2531).</t>
    </r>
  </si>
  <si>
    <t>MATERIAL ZA MERILEC PRETOKA</t>
  </si>
  <si>
    <r>
      <t xml:space="preserve">FF l=1000 mm, </t>
    </r>
    <r>
      <rPr>
        <b/>
        <sz val="10"/>
        <color theme="1"/>
        <rFont val="Arial Narrow"/>
        <family val="2"/>
        <charset val="238"/>
      </rPr>
      <t>DN 100</t>
    </r>
    <r>
      <rPr>
        <sz val="10"/>
        <color theme="1"/>
        <rFont val="Arial Narrow"/>
        <family val="2"/>
        <charset val="238"/>
      </rPr>
      <t>, PN 10</t>
    </r>
  </si>
  <si>
    <r>
      <t xml:space="preserve">FF l=400 mm, </t>
    </r>
    <r>
      <rPr>
        <b/>
        <sz val="10"/>
        <color theme="1"/>
        <rFont val="Arial Narrow"/>
        <family val="2"/>
        <charset val="238"/>
      </rPr>
      <t>DN 100</t>
    </r>
    <r>
      <rPr>
        <sz val="10"/>
        <color theme="1"/>
        <rFont val="Arial Narrow"/>
        <family val="2"/>
        <charset val="238"/>
      </rPr>
      <t>, PN 10</t>
    </r>
  </si>
  <si>
    <r>
      <t xml:space="preserve">MDK kos 45°, </t>
    </r>
    <r>
      <rPr>
        <b/>
        <sz val="10"/>
        <color theme="1"/>
        <rFont val="Arial Narrow"/>
        <family val="2"/>
        <charset val="238"/>
      </rPr>
      <t xml:space="preserve"> DN 100, PN 10</t>
    </r>
  </si>
  <si>
    <r>
      <rPr>
        <b/>
        <sz val="10"/>
        <color theme="1"/>
        <rFont val="Arial Narrow"/>
        <family val="2"/>
        <charset val="238"/>
      </rPr>
      <t>Zasun DN 100</t>
    </r>
    <r>
      <rPr>
        <sz val="10"/>
        <color theme="1"/>
        <rFont val="Arial Narrow"/>
        <family val="2"/>
        <charset val="238"/>
      </rPr>
      <t>, PN 10, z ročnim kolesom.</t>
    </r>
  </si>
  <si>
    <r>
      <t xml:space="preserve">Čistilni kos, </t>
    </r>
    <r>
      <rPr>
        <b/>
        <sz val="10"/>
        <rFont val="Arial Narrow"/>
        <family val="2"/>
        <charset val="238"/>
      </rPr>
      <t>DN 100</t>
    </r>
    <r>
      <rPr>
        <sz val="10"/>
        <rFont val="Arial Narrow"/>
        <family val="2"/>
        <charset val="238"/>
      </rPr>
      <t>, PN 10</t>
    </r>
  </si>
  <si>
    <t>MATERIAL ZA PROVIZORIJ</t>
  </si>
  <si>
    <r>
      <rPr>
        <b/>
        <sz val="10"/>
        <rFont val="Arial Narrow"/>
        <family val="2"/>
        <charset val="238"/>
      </rPr>
      <t>Cev PE d 63</t>
    </r>
    <r>
      <rPr>
        <sz val="10"/>
        <rFont val="Arial Narrow"/>
        <family val="2"/>
        <charset val="238"/>
      </rPr>
      <t xml:space="preserve"> za provizorij</t>
    </r>
  </si>
  <si>
    <r>
      <t>m</t>
    </r>
    <r>
      <rPr>
        <vertAlign val="superscript"/>
        <sz val="10"/>
        <rFont val="Arial Narrow"/>
        <family val="2"/>
        <charset val="238"/>
      </rPr>
      <t>1</t>
    </r>
  </si>
  <si>
    <r>
      <rPr>
        <b/>
        <sz val="10"/>
        <rFont val="Arial Narrow"/>
        <family val="2"/>
        <charset val="238"/>
      </rPr>
      <t>Spojka</t>
    </r>
    <r>
      <rPr>
        <sz val="10"/>
        <rFont val="Arial Narrow"/>
        <family val="2"/>
        <charset val="238"/>
      </rPr>
      <t xml:space="preserve"> za cev </t>
    </r>
    <r>
      <rPr>
        <b/>
        <sz val="10"/>
        <rFont val="Arial Narrow"/>
        <family val="2"/>
        <charset val="238"/>
      </rPr>
      <t>PE 63</t>
    </r>
  </si>
  <si>
    <r>
      <t xml:space="preserve">FFR kos z vrtljivo prirobnico, </t>
    </r>
    <r>
      <rPr>
        <b/>
        <sz val="10"/>
        <rFont val="Arial Narrow"/>
        <family val="2"/>
        <charset val="238"/>
      </rPr>
      <t>DN 80x50</t>
    </r>
    <r>
      <rPr>
        <sz val="10"/>
        <rFont val="Arial Narrow"/>
        <family val="2"/>
        <charset val="238"/>
      </rPr>
      <t>, PN 10</t>
    </r>
  </si>
  <si>
    <r>
      <t xml:space="preserve">X kos, </t>
    </r>
    <r>
      <rPr>
        <b/>
        <sz val="10"/>
        <rFont val="Arial Narrow"/>
        <family val="2"/>
        <charset val="238"/>
      </rPr>
      <t>DN 80</t>
    </r>
    <r>
      <rPr>
        <sz val="10"/>
        <rFont val="Arial Narrow"/>
        <family val="2"/>
        <charset val="238"/>
      </rPr>
      <t>, PN 10</t>
    </r>
  </si>
  <si>
    <r>
      <t xml:space="preserve">X kos, </t>
    </r>
    <r>
      <rPr>
        <b/>
        <sz val="10"/>
        <rFont val="Arial Narrow"/>
        <family val="2"/>
        <charset val="238"/>
      </rPr>
      <t>DN 50</t>
    </r>
    <r>
      <rPr>
        <sz val="10"/>
        <rFont val="Arial Narrow"/>
        <family val="2"/>
        <charset val="238"/>
      </rPr>
      <t>, PN 10</t>
    </r>
  </si>
  <si>
    <r>
      <rPr>
        <b/>
        <sz val="10"/>
        <color theme="1"/>
        <rFont val="Arial Narrow"/>
        <family val="2"/>
        <charset val="238"/>
      </rPr>
      <t>Transportni stroški</t>
    </r>
    <r>
      <rPr>
        <sz val="10"/>
        <color theme="1"/>
        <rFont val="Arial Narrow"/>
        <family val="2"/>
        <charset val="238"/>
      </rPr>
      <t xml:space="preserve"> dobave materiala.  </t>
    </r>
  </si>
  <si>
    <r>
      <rPr>
        <b/>
        <sz val="10"/>
        <color theme="1"/>
        <rFont val="Arial Narrow"/>
        <family val="2"/>
        <charset val="238"/>
      </rPr>
      <t>Ostala dodatna in nepredvidena dela</t>
    </r>
    <r>
      <rPr>
        <sz val="10"/>
        <color theme="1"/>
        <rFont val="Arial Narrow"/>
        <family val="2"/>
        <charset val="238"/>
      </rPr>
      <t>. Obračun stroškov po dejanskih stroških porabe časa in materiala po vpisu v gradbeni dnevnik. Stroški so ocenjeni na 1</t>
    </r>
    <r>
      <rPr>
        <b/>
        <sz val="10"/>
        <color theme="1"/>
        <rFont val="Arial Narrow"/>
        <family val="2"/>
        <charset val="238"/>
      </rPr>
      <t>0 %</t>
    </r>
    <r>
      <rPr>
        <sz val="10"/>
        <color theme="1"/>
        <rFont val="Arial Narrow"/>
        <family val="2"/>
        <charset val="238"/>
      </rPr>
      <t xml:space="preserve"> vrednosti materiala.</t>
    </r>
  </si>
  <si>
    <t>NABAVA VODOVODNEGA MATERIALA GLAVNI VOD</t>
  </si>
  <si>
    <t>3.1</t>
  </si>
  <si>
    <r>
      <t xml:space="preserve">Sanacija priklopov </t>
    </r>
    <r>
      <rPr>
        <b/>
        <sz val="10"/>
        <rFont val="Arial Narrow"/>
        <family val="2"/>
        <charset val="238"/>
      </rPr>
      <t>hišnih priključkov in cestnih vpadnikov</t>
    </r>
    <r>
      <rPr>
        <sz val="10"/>
        <rFont val="Arial Narrow"/>
        <family val="2"/>
        <charset val="238"/>
      </rPr>
      <t xml:space="preserve"> profila DN 160 in DN 200 v kanalu profila od DN 200 do DN 500 </t>
    </r>
    <r>
      <rPr>
        <b/>
        <sz val="10"/>
        <rFont val="Arial Narrow"/>
        <family val="2"/>
        <charset val="238"/>
      </rPr>
      <t>brez izkopa</t>
    </r>
    <r>
      <rPr>
        <sz val="10"/>
        <rFont val="Arial Narrow"/>
        <family val="2"/>
        <charset val="238"/>
      </rPr>
      <t xml:space="preserve">. Vključno z dobavo in vgradnjo vsega materiala in delom.
Obračun za </t>
    </r>
    <r>
      <rPr>
        <b/>
        <sz val="10"/>
        <rFont val="Arial Narrow"/>
        <family val="2"/>
        <charset val="238"/>
      </rPr>
      <t>kos</t>
    </r>
    <r>
      <rPr>
        <sz val="10"/>
        <rFont val="Arial Narrow"/>
        <family val="2"/>
        <charset val="238"/>
      </rPr>
      <t>.</t>
    </r>
  </si>
  <si>
    <t>3.2</t>
  </si>
  <si>
    <r>
      <t xml:space="preserve">Sanacija priklopov </t>
    </r>
    <r>
      <rPr>
        <b/>
        <sz val="10"/>
        <rFont val="Arial Narrow"/>
        <family val="2"/>
        <charset val="238"/>
      </rPr>
      <t>hišnih priključkov in cestnih vpadnikov</t>
    </r>
    <r>
      <rPr>
        <sz val="10"/>
        <rFont val="Arial Narrow"/>
        <family val="2"/>
        <charset val="238"/>
      </rPr>
      <t xml:space="preserve"> profila DN 160 in DN 200 v kanalu profila od DN 200 do DN 500 </t>
    </r>
    <r>
      <rPr>
        <b/>
        <sz val="10"/>
        <rFont val="Arial Narrow"/>
        <family val="2"/>
        <charset val="238"/>
      </rPr>
      <t>z izkopom</t>
    </r>
    <r>
      <rPr>
        <sz val="10"/>
        <rFont val="Arial Narrow"/>
        <family val="2"/>
        <charset val="238"/>
      </rPr>
      <t xml:space="preserve">. Vključno z dobavo in vgradnjo vsega materiala in delom.
Obračun za </t>
    </r>
    <r>
      <rPr>
        <b/>
        <sz val="10"/>
        <rFont val="Arial Narrow"/>
        <family val="2"/>
        <charset val="238"/>
      </rPr>
      <t>kos</t>
    </r>
    <r>
      <rPr>
        <sz val="10"/>
        <rFont val="Arial Narrow"/>
        <family val="2"/>
        <charset val="238"/>
      </rPr>
      <t>.</t>
    </r>
  </si>
  <si>
    <t>3.3</t>
  </si>
  <si>
    <r>
      <t xml:space="preserve">Točkovna sanacija </t>
    </r>
    <r>
      <rPr>
        <b/>
        <sz val="10"/>
        <color indexed="8"/>
        <rFont val="Arial Narrow"/>
        <family val="2"/>
        <charset val="238"/>
      </rPr>
      <t>razpok</t>
    </r>
    <r>
      <rPr>
        <sz val="10"/>
        <color indexed="8"/>
        <rFont val="Arial Narrow"/>
        <family val="2"/>
        <charset val="238"/>
      </rPr>
      <t>, poškodb v cevi DN 300 z vstavitvijo impregniranega vložka iz steklenih vlaken v dolžini cca 1m¹</t>
    </r>
  </si>
  <si>
    <t>3.4</t>
  </si>
  <si>
    <r>
      <t xml:space="preserve">Točkovna sanacija </t>
    </r>
    <r>
      <rPr>
        <b/>
        <sz val="10"/>
        <color indexed="8"/>
        <rFont val="Arial Narrow"/>
        <family val="2"/>
        <charset val="238"/>
      </rPr>
      <t>razpok</t>
    </r>
    <r>
      <rPr>
        <sz val="10"/>
        <color indexed="8"/>
        <rFont val="Arial Narrow"/>
        <family val="2"/>
        <charset val="238"/>
      </rPr>
      <t>, poškodb v cevi DN 700 z vstavitvijo impregniranega vložka iz steklenih vlaken v dolžini cca 1m¹</t>
    </r>
  </si>
  <si>
    <t>3.5</t>
  </si>
  <si>
    <t>3.6</t>
  </si>
  <si>
    <r>
      <rPr>
        <b/>
        <sz val="10"/>
        <rFont val="Arial Narrow"/>
        <family val="2"/>
        <charset val="238"/>
      </rPr>
      <t>Ostala dodatna in nepredvidena dela</t>
    </r>
    <r>
      <rPr>
        <sz val="10"/>
        <rFont val="Arial Narrow"/>
        <family val="2"/>
        <charset val="238"/>
      </rPr>
      <t>. Obračun stroškov po dejanskih stroških porabe časa in materiala po vpisu v gradbeni dnevnik. Stroški so ocenjeni na 1</t>
    </r>
    <r>
      <rPr>
        <b/>
        <sz val="10"/>
        <rFont val="Arial Narrow"/>
        <family val="2"/>
        <charset val="238"/>
      </rPr>
      <t>0 %</t>
    </r>
    <r>
      <rPr>
        <sz val="10"/>
        <rFont val="Arial Narrow"/>
        <family val="2"/>
        <charset val="238"/>
      </rPr>
      <t xml:space="preserve"> vrednosti sanacije kanalizacije.</t>
    </r>
  </si>
  <si>
    <t>SANACIJA KANALIZACIJE</t>
  </si>
  <si>
    <r>
      <rPr>
        <b/>
        <sz val="10"/>
        <color theme="1"/>
        <rFont val="Arial Narrow"/>
        <family val="2"/>
        <charset val="238"/>
      </rPr>
      <t>Priprava gradbišča</t>
    </r>
    <r>
      <rPr>
        <sz val="10"/>
        <color theme="1"/>
        <rFont val="Arial Narrow"/>
        <family val="2"/>
        <charset val="238"/>
      </rPr>
      <t xml:space="preserve"> v dolžini </t>
    </r>
    <r>
      <rPr>
        <b/>
        <sz val="10"/>
        <color theme="1"/>
        <rFont val="Arial Narrow"/>
        <family val="2"/>
        <charset val="238"/>
      </rPr>
      <t>L =340m</t>
    </r>
    <r>
      <rPr>
        <sz val="10"/>
        <color theme="1"/>
        <rFont val="Arial Narrow"/>
        <family val="2"/>
        <charset val="238"/>
      </rPr>
      <t>. Odstranitev morebitnih ovir in utrditev delovnega platoja. Po končanih delih se gradbišče pospravi in vzpostavi v prvotno oziroma novo stanje po zunanji ureditvi območja. Ureditev začasnih dostopov do objektov preko izkopanih jarkov iz lesenih plohov debeline 5 cm in ograjo. Priprava gradbišča, določitev deponije vodovodnega materiala in zavarovanje gradbene jame.</t>
    </r>
  </si>
  <si>
    <r>
      <rPr>
        <b/>
        <sz val="10"/>
        <color theme="1"/>
        <rFont val="Arial Narrow"/>
        <family val="2"/>
        <charset val="238"/>
      </rPr>
      <t>Zakoličba</t>
    </r>
    <r>
      <rPr>
        <sz val="10"/>
        <color theme="1"/>
        <rFont val="Arial Narrow"/>
        <family val="2"/>
        <charset val="238"/>
      </rPr>
      <t xml:space="preserve"> obstoječih in predvidenih komunalnih vodov in oznaka križanj. Nadzor pristojnih komunalnih organizacij na območju gradnje. V ponudbi se predpostavi cena </t>
    </r>
    <r>
      <rPr>
        <b/>
        <sz val="10"/>
        <color theme="1"/>
        <rFont val="Arial Narrow"/>
        <family val="2"/>
        <charset val="238"/>
      </rPr>
      <t>1000</t>
    </r>
    <r>
      <rPr>
        <sz val="10"/>
        <color theme="1"/>
        <rFont val="Arial Narrow"/>
        <family val="2"/>
        <charset val="238"/>
      </rPr>
      <t xml:space="preserve"> €, obračun je po dejanskih stroških.</t>
    </r>
  </si>
  <si>
    <r>
      <rPr>
        <b/>
        <sz val="10"/>
        <color theme="1"/>
        <rFont val="Arial Narrow"/>
        <family val="2"/>
        <charset val="238"/>
      </rPr>
      <t>Ureditev cestnega režima</t>
    </r>
    <r>
      <rPr>
        <sz val="10"/>
        <color theme="1"/>
        <rFont val="Arial Narrow"/>
        <family val="2"/>
        <charset val="238"/>
      </rPr>
      <t xml:space="preserve"> v času gradnje z izdajo obvestil, zavarovanjem gradbišča s predpisano prometno signalizacijo, kot so letve, opozorilne vrvice, znaki in svetlobna telesa. Po končanih delih odstranitev le-te. V ponudbi se predpostavi cena 3</t>
    </r>
    <r>
      <rPr>
        <b/>
        <sz val="10"/>
        <color theme="1"/>
        <rFont val="Arial Narrow"/>
        <family val="2"/>
        <charset val="238"/>
      </rPr>
      <t>000</t>
    </r>
    <r>
      <rPr>
        <sz val="10"/>
        <color theme="1"/>
        <rFont val="Arial Narrow"/>
        <family val="2"/>
        <charset val="238"/>
      </rPr>
      <t xml:space="preserve"> €, obračun je po dejanskih stroških. Naročila dodatnih elementov zapore in morebitne poškodbe zapore so stroški izvajalca.</t>
    </r>
  </si>
  <si>
    <r>
      <rPr>
        <b/>
        <sz val="10"/>
        <color theme="1"/>
        <rFont val="Arial Narrow"/>
        <family val="2"/>
        <charset val="238"/>
      </rPr>
      <t>Strojni</t>
    </r>
    <r>
      <rPr>
        <sz val="10"/>
        <color theme="1"/>
        <rFont val="Arial Narrow"/>
        <family val="2"/>
        <charset val="238"/>
      </rPr>
      <t xml:space="preserve"> izkop vezljive zemljine/zrnate kamnine 3. - 4. kategorije </t>
    </r>
    <r>
      <rPr>
        <b/>
        <sz val="10"/>
        <color theme="1"/>
        <rFont val="Arial Narrow"/>
        <family val="2"/>
        <charset val="238"/>
      </rPr>
      <t xml:space="preserve">z nakladanjem na kamion. </t>
    </r>
    <r>
      <rPr>
        <sz val="10"/>
        <color theme="1"/>
        <rFont val="Arial Narrow"/>
        <family val="2"/>
        <charset val="238"/>
      </rPr>
      <t xml:space="preserve">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</si>
  <si>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Ročni</t>
    </r>
    <r>
      <rPr>
        <sz val="10"/>
        <color theme="1"/>
        <rFont val="Arial Narrow"/>
        <family val="2"/>
        <charset val="238"/>
      </rPr>
      <t xml:space="preserve"> izkop vezljive zemljine/zrnate kamnine 3. - 4. kategorije </t>
    </r>
    <r>
      <rPr>
        <b/>
        <sz val="10"/>
        <color theme="1"/>
        <rFont val="Arial Narrow"/>
        <family val="2"/>
        <charset val="238"/>
      </rPr>
      <t>z nakladanjem na kamion</t>
    </r>
    <r>
      <rPr>
        <sz val="10"/>
        <color theme="1"/>
        <rFont val="Arial Narrow"/>
        <family val="2"/>
        <charset val="238"/>
      </rPr>
      <t xml:space="preserve">. Izkop brežine se izvaja v naklonu 65° do </t>
    </r>
    <r>
      <rPr>
        <b/>
        <sz val="10"/>
        <color theme="1"/>
        <rFont val="Arial Narrow"/>
        <family val="2"/>
        <charset val="238"/>
      </rPr>
      <t>nivoja novega tampona</t>
    </r>
    <r>
      <rPr>
        <sz val="10"/>
        <color theme="1"/>
        <rFont val="Arial Narrow"/>
        <family val="2"/>
        <charset val="238"/>
      </rPr>
      <t xml:space="preserve">, širina dna je 0,6 m in globine do 2,0 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</si>
  <si>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r>
      <rPr>
        <b/>
        <sz val="10"/>
        <color theme="1"/>
        <rFont val="Arial Narrow"/>
        <family val="2"/>
        <charset val="238"/>
      </rPr>
      <t>Odvoz</t>
    </r>
    <r>
      <rPr>
        <sz val="10"/>
        <color theme="1"/>
        <rFont val="Arial Narrow"/>
        <family val="2"/>
        <charset val="238"/>
      </rPr>
      <t xml:space="preserve"> odkopanega materiala na trajno lastno deponijo z nakladanjem na kamion, razkladanjem, razgrinjanjem in planiranjem vključno s stroški deponije.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t>
    </r>
  </si>
  <si>
    <t xml:space="preserve">Kompletna zemeljska, pripravljalna dela za izvedbo daljinskega pilotskega uvrtavanja cevi NL DN 80 (v zaščitni cevi JE DN 200)  v dolžini l=12 m1, pod vodotokom- ter sama izvedba-uvrtavanje z vsemi potrebnimi deli, zaščito gradbene jame z opažem, in vsem  materialom ter posprava gradbišča po končanih delih.  Obračun za kpl.  </t>
  </si>
  <si>
    <t>kpl</t>
  </si>
  <si>
    <r>
      <t xml:space="preserve">Nabava in dobava </t>
    </r>
    <r>
      <rPr>
        <b/>
        <sz val="10"/>
        <color theme="1"/>
        <rFont val="Arial Narrow"/>
        <family val="2"/>
        <charset val="238"/>
      </rPr>
      <t>gramoza</t>
    </r>
    <r>
      <rPr>
        <sz val="10"/>
        <color theme="1"/>
        <rFont val="Arial Narrow"/>
        <family val="2"/>
        <charset val="238"/>
      </rPr>
      <t xml:space="preserve"> frakcije 0,02 - 32 mm in izdelava zgornjega ustroja asfaltne ceste in makadama </t>
    </r>
    <r>
      <rPr>
        <b/>
        <sz val="10"/>
        <color theme="1"/>
        <rFont val="Arial Narrow"/>
        <family val="2"/>
        <charset val="238"/>
      </rPr>
      <t>v debelini 40 cm</t>
    </r>
    <r>
      <rPr>
        <sz val="10"/>
        <color theme="1"/>
        <rFont val="Arial Narrow"/>
        <family val="2"/>
        <charset val="238"/>
      </rPr>
      <t xml:space="preserve"> z začasnim zasipom do terena, s komprimiranjem v slojih debeline 20 cm. 
Obračun za </t>
    </r>
    <r>
      <rPr>
        <b/>
        <sz val="10"/>
        <color theme="1"/>
        <rFont val="Arial Narrow"/>
        <family val="2"/>
        <charset val="238"/>
      </rPr>
      <t>1 m</t>
    </r>
    <r>
      <rPr>
        <b/>
        <vertAlign val="superscript"/>
        <sz val="10"/>
        <color theme="1"/>
        <rFont val="Arial Narrow"/>
        <family val="2"/>
        <charset val="238"/>
      </rPr>
      <t>3</t>
    </r>
    <r>
      <rPr>
        <sz val="10"/>
        <color theme="1"/>
        <rFont val="Arial Narrow"/>
        <family val="2"/>
        <charset val="238"/>
      </rPr>
      <t xml:space="preserve"> izvedenega zasipa.</t>
    </r>
  </si>
  <si>
    <r>
      <rPr>
        <b/>
        <sz val="10"/>
        <color theme="1"/>
        <rFont val="Arial Narrow"/>
        <family val="2"/>
        <charset val="238"/>
      </rPr>
      <t>Asfaltiranje</t>
    </r>
    <r>
      <rPr>
        <sz val="10"/>
        <color theme="1"/>
        <rFont val="Arial Narrow"/>
        <family val="2"/>
        <charset val="238"/>
      </rPr>
      <t xml:space="preserve"> pločnika/dvorišča z asfaltom </t>
    </r>
    <r>
      <rPr>
        <b/>
        <sz val="10"/>
        <color theme="1"/>
        <rFont val="Arial Narrow"/>
        <family val="2"/>
        <charset val="238"/>
      </rPr>
      <t>AC 8 surf B 70/100 A4</t>
    </r>
    <r>
      <rPr>
        <sz val="10"/>
        <color theme="1"/>
        <rFont val="Arial Narrow"/>
        <family val="2"/>
        <charset val="238"/>
      </rPr>
      <t xml:space="preserve"> v debelini </t>
    </r>
    <r>
      <rPr>
        <b/>
        <sz val="10"/>
        <color theme="1"/>
        <rFont val="Arial Narrow"/>
        <family val="2"/>
        <charset val="238"/>
      </rPr>
      <t>4 cm</t>
    </r>
    <r>
      <rPr>
        <sz val="10"/>
        <color theme="1"/>
        <rFont val="Arial Narrow"/>
        <family val="2"/>
        <charset val="238"/>
      </rPr>
      <t xml:space="preserve">. Izvedba po zahtevi upravljalca ceste in dovoljenja za poseg v cestišče. Cena zajema material, delo, brizg z emulzijo in premaz vseh stikov z dilaplastom.
Obračun za </t>
    </r>
    <r>
      <rPr>
        <b/>
        <sz val="10"/>
        <color theme="1"/>
        <rFont val="Arial Narrow"/>
        <family val="2"/>
        <charset val="238"/>
      </rPr>
      <t>1 m</t>
    </r>
    <r>
      <rPr>
        <b/>
        <vertAlign val="superscript"/>
        <sz val="10"/>
        <color theme="1"/>
        <rFont val="Arial Narrow"/>
        <family val="2"/>
        <charset val="238"/>
      </rPr>
      <t>2</t>
    </r>
    <r>
      <rPr>
        <sz val="10"/>
        <color theme="1"/>
        <rFont val="Arial Narrow"/>
        <family val="2"/>
        <charset val="238"/>
      </rPr>
      <t>.</t>
    </r>
  </si>
  <si>
    <t>Rušenje poti - betonski tlakovci. Tlak se shrani za ponovno uporabo. Skupaj z vsemi potrebnimi deli (rušenje, odvoz ruševin na deponijo, z stroški deponije, prenos in odvoz tlaka na gradbiščno deponijo, ipd). Obračun za 1 m2.</t>
  </si>
  <si>
    <t>Izvedba poti- tlakovane s tlakovci, robniki. Upoštevati dodatek za nabavo in dobavo novih kock in plošč (60%obstoječih, 40% novih). Fugiranje z elastično vododporno fugirno maso, kisloodporno in odporno na soli, v barvi naravnega kamna. Polaganje na drenažni beton ustrezne trdnosti. Skupaj z vsemi potrebnimi deli in materiali. Obračun za 1 m2.</t>
  </si>
  <si>
    <t>Izvedba zaščite elektrovoda, pri vzporednem poteku. Vključno z:
 - zakoličba kablovoda
 - ročno izvajanje zemeljskih del in - nadzor upravljalca</t>
  </si>
  <si>
    <t>1.51</t>
  </si>
  <si>
    <t>Izvedba zaščite plinovoda, pri vzporednem poteku. Vključno z:
 - zakoličba cevi
 - ročno izvajanje zemeljskih del in - nadzor upravljalca</t>
  </si>
  <si>
    <r>
      <t xml:space="preserve">Prenos, spuščanje in montaža </t>
    </r>
    <r>
      <rPr>
        <b/>
        <sz val="10"/>
        <color theme="1"/>
        <rFont val="Arial Narrow"/>
        <family val="2"/>
        <charset val="238"/>
      </rPr>
      <t>zasunov DN 100</t>
    </r>
    <r>
      <rPr>
        <sz val="10"/>
        <color theme="1"/>
        <rFont val="Arial Narrow"/>
        <family val="2"/>
        <charset val="238"/>
      </rPr>
      <t xml:space="preserve"> z ročnim kolesom v jašku.
Obračun za </t>
    </r>
    <r>
      <rPr>
        <b/>
        <sz val="10"/>
        <color theme="1"/>
        <rFont val="Arial Narrow"/>
        <family val="2"/>
        <charset val="238"/>
      </rPr>
      <t>1 kos</t>
    </r>
    <r>
      <rPr>
        <sz val="10"/>
        <color theme="1"/>
        <rFont val="Arial Narrow"/>
        <family val="2"/>
        <charset val="238"/>
      </rPr>
      <t>.</t>
    </r>
  </si>
  <si>
    <r>
      <t xml:space="preserve">NL cev, </t>
    </r>
    <r>
      <rPr>
        <b/>
        <sz val="10"/>
        <color theme="1"/>
        <rFont val="Arial Narrow"/>
        <family val="2"/>
        <charset val="238"/>
      </rPr>
      <t>STD</t>
    </r>
    <r>
      <rPr>
        <sz val="10"/>
        <color theme="1"/>
        <rFont val="Arial Narrow"/>
        <family val="2"/>
        <charset val="238"/>
      </rPr>
      <t xml:space="preserve"> spoj, l = 6 m, </t>
    </r>
    <r>
      <rPr>
        <b/>
        <sz val="10"/>
        <color theme="1"/>
        <rFont val="Arial Narrow"/>
        <family val="2"/>
        <charset val="238"/>
      </rPr>
      <t>DN 80</t>
    </r>
  </si>
  <si>
    <r>
      <t xml:space="preserve">NL cev, </t>
    </r>
    <r>
      <rPr>
        <b/>
        <sz val="10"/>
        <color theme="1"/>
        <rFont val="Arial Narrow"/>
        <family val="2"/>
        <charset val="238"/>
      </rPr>
      <t>STD Vi</t>
    </r>
    <r>
      <rPr>
        <sz val="10"/>
        <color theme="1"/>
        <rFont val="Arial Narrow"/>
        <family val="2"/>
        <charset val="238"/>
      </rPr>
      <t xml:space="preserve"> spoj, l = 6 m, </t>
    </r>
    <r>
      <rPr>
        <b/>
        <sz val="10"/>
        <color theme="1"/>
        <rFont val="Arial Narrow"/>
        <family val="2"/>
        <charset val="238"/>
      </rPr>
      <t>DN 80</t>
    </r>
  </si>
  <si>
    <r>
      <t xml:space="preserve">NL cev, </t>
    </r>
    <r>
      <rPr>
        <b/>
        <sz val="10"/>
        <color theme="1"/>
        <rFont val="Arial Narrow"/>
        <family val="2"/>
        <charset val="238"/>
      </rPr>
      <t>vmesni</t>
    </r>
    <r>
      <rPr>
        <sz val="10"/>
        <color theme="1"/>
        <rFont val="Arial Narrow"/>
        <family val="2"/>
        <charset val="238"/>
      </rPr>
      <t xml:space="preserve"> ravni kos, L = 0,5 m, </t>
    </r>
    <r>
      <rPr>
        <b/>
        <sz val="10"/>
        <color theme="1"/>
        <rFont val="Arial Narrow"/>
        <family val="2"/>
        <charset val="238"/>
      </rPr>
      <t>DN 100</t>
    </r>
  </si>
  <si>
    <r>
      <t xml:space="preserve">NL cev, </t>
    </r>
    <r>
      <rPr>
        <b/>
        <sz val="10"/>
        <color theme="1"/>
        <rFont val="Arial Narrow"/>
        <family val="2"/>
        <charset val="238"/>
      </rPr>
      <t>vmesni</t>
    </r>
    <r>
      <rPr>
        <sz val="10"/>
        <color theme="1"/>
        <rFont val="Arial Narrow"/>
        <family val="2"/>
        <charset val="238"/>
      </rPr>
      <t xml:space="preserve"> ravni kos, L = 0,5 m, </t>
    </r>
    <r>
      <rPr>
        <b/>
        <sz val="10"/>
        <color theme="1"/>
        <rFont val="Arial Narrow"/>
        <family val="2"/>
        <charset val="238"/>
      </rPr>
      <t>DN 80</t>
    </r>
  </si>
  <si>
    <r>
      <t xml:space="preserve">Vodovodne cevi </t>
    </r>
    <r>
      <rPr>
        <b/>
        <sz val="10"/>
        <color theme="1"/>
        <rFont val="Arial Narrow"/>
        <family val="2"/>
        <charset val="238"/>
      </rPr>
      <t>PE d 90x8,2 mm</t>
    </r>
  </si>
  <si>
    <t>Zaščitna cev JE DN 200</t>
  </si>
  <si>
    <r>
      <t xml:space="preserve">E kos, </t>
    </r>
    <r>
      <rPr>
        <b/>
        <sz val="10"/>
        <color theme="1"/>
        <rFont val="Arial Narrow"/>
        <family val="2"/>
        <charset val="238"/>
      </rPr>
      <t>DN 80</t>
    </r>
    <r>
      <rPr>
        <sz val="10"/>
        <color theme="1"/>
        <rFont val="Arial Narrow"/>
        <family val="2"/>
        <charset val="238"/>
      </rPr>
      <t>, PN 10</t>
    </r>
  </si>
  <si>
    <r>
      <t xml:space="preserve">F kos z vrtljivo prirobnico, </t>
    </r>
    <r>
      <rPr>
        <b/>
        <sz val="10"/>
        <color theme="1"/>
        <rFont val="Arial Narrow"/>
        <family val="2"/>
        <charset val="238"/>
      </rPr>
      <t>DN 80</t>
    </r>
    <r>
      <rPr>
        <sz val="10"/>
        <color theme="1"/>
        <rFont val="Arial Narrow"/>
        <family val="2"/>
        <charset val="238"/>
      </rPr>
      <t>, PN 10</t>
    </r>
  </si>
  <si>
    <r>
      <t xml:space="preserve">T kos z vrtljivo prirobnico, </t>
    </r>
    <r>
      <rPr>
        <b/>
        <sz val="10"/>
        <color theme="1"/>
        <rFont val="Arial Narrow"/>
        <family val="2"/>
        <charset val="238"/>
      </rPr>
      <t>DN 100x80</t>
    </r>
    <r>
      <rPr>
        <sz val="10"/>
        <color theme="1"/>
        <rFont val="Arial Narrow"/>
        <family val="2"/>
        <charset val="238"/>
      </rPr>
      <t>, PN 10</t>
    </r>
  </si>
  <si>
    <r>
      <t xml:space="preserve">T kos z vrtljivo prirobnico, </t>
    </r>
    <r>
      <rPr>
        <b/>
        <sz val="10"/>
        <color theme="1"/>
        <rFont val="Arial Narrow"/>
        <family val="2"/>
        <charset val="238"/>
      </rPr>
      <t>DN 80x80</t>
    </r>
    <r>
      <rPr>
        <sz val="10"/>
        <color theme="1"/>
        <rFont val="Arial Narrow"/>
        <family val="2"/>
        <charset val="238"/>
      </rPr>
      <t>, PN 10</t>
    </r>
  </si>
  <si>
    <r>
      <t xml:space="preserve">T kos z vrtljivo prirobnico, </t>
    </r>
    <r>
      <rPr>
        <b/>
        <sz val="10"/>
        <color theme="1"/>
        <rFont val="Arial Narrow"/>
        <family val="2"/>
        <charset val="238"/>
      </rPr>
      <t>DN 80x50</t>
    </r>
    <r>
      <rPr>
        <sz val="10"/>
        <color theme="1"/>
        <rFont val="Arial Narrow"/>
        <family val="2"/>
        <charset val="238"/>
      </rPr>
      <t>, PN 10</t>
    </r>
  </si>
  <si>
    <r>
      <t xml:space="preserve">Q kos, </t>
    </r>
    <r>
      <rPr>
        <b/>
        <sz val="10"/>
        <color theme="1"/>
        <rFont val="Arial Narrow"/>
        <family val="2"/>
        <charset val="238"/>
      </rPr>
      <t>DN 80</t>
    </r>
    <r>
      <rPr>
        <sz val="10"/>
        <color theme="1"/>
        <rFont val="Arial Narrow"/>
        <family val="2"/>
        <charset val="238"/>
      </rPr>
      <t>, PN 10</t>
    </r>
  </si>
  <si>
    <r>
      <t xml:space="preserve">FF l=300 mm, </t>
    </r>
    <r>
      <rPr>
        <b/>
        <sz val="10"/>
        <color theme="1"/>
        <rFont val="Arial Narrow"/>
        <family val="2"/>
        <charset val="238"/>
      </rPr>
      <t>DN 80</t>
    </r>
    <r>
      <rPr>
        <sz val="10"/>
        <color theme="1"/>
        <rFont val="Arial Narrow"/>
        <family val="2"/>
        <charset val="238"/>
      </rPr>
      <t>, PN 10</t>
    </r>
  </si>
  <si>
    <r>
      <t xml:space="preserve">FF =1000 mm, </t>
    </r>
    <r>
      <rPr>
        <b/>
        <sz val="10"/>
        <color theme="1"/>
        <rFont val="Arial Narrow"/>
        <family val="2"/>
        <charset val="238"/>
      </rPr>
      <t>DN 80</t>
    </r>
    <r>
      <rPr>
        <sz val="10"/>
        <color theme="1"/>
        <rFont val="Arial Narrow"/>
        <family val="2"/>
        <charset val="238"/>
      </rPr>
      <t>, PN 10</t>
    </r>
  </si>
  <si>
    <r>
      <t xml:space="preserve">MMQ, </t>
    </r>
    <r>
      <rPr>
        <b/>
        <sz val="10"/>
        <color theme="1"/>
        <rFont val="Arial Narrow"/>
        <family val="2"/>
        <charset val="238"/>
      </rPr>
      <t>Vi spoj, DN 100</t>
    </r>
  </si>
  <si>
    <r>
      <t xml:space="preserve">MMK kos 45°, </t>
    </r>
    <r>
      <rPr>
        <b/>
        <sz val="10"/>
        <color theme="1"/>
        <rFont val="Arial Narrow"/>
        <family val="2"/>
        <charset val="238"/>
      </rPr>
      <t>Vi spoj, DN 80</t>
    </r>
  </si>
  <si>
    <r>
      <t xml:space="preserve">MMK kos 22°, </t>
    </r>
    <r>
      <rPr>
        <b/>
        <sz val="10"/>
        <color theme="1"/>
        <rFont val="Arial Narrow"/>
        <family val="2"/>
        <charset val="238"/>
      </rPr>
      <t>Vi spoj, DN 80</t>
    </r>
  </si>
  <si>
    <r>
      <t xml:space="preserve">MMK kos 11,25°, </t>
    </r>
    <r>
      <rPr>
        <b/>
        <sz val="10"/>
        <color theme="1"/>
        <rFont val="Arial Narrow"/>
        <family val="2"/>
        <charset val="238"/>
      </rPr>
      <t>Vi spoj, DN 80</t>
    </r>
  </si>
  <si>
    <r>
      <rPr>
        <b/>
        <sz val="10"/>
        <color theme="1"/>
        <rFont val="Arial Narrow"/>
        <family val="2"/>
        <charset val="238"/>
      </rPr>
      <t>Univerzalna spojka E</t>
    </r>
    <r>
      <rPr>
        <sz val="10"/>
        <color theme="1"/>
        <rFont val="Arial Narrow"/>
        <family val="2"/>
        <charset val="238"/>
      </rPr>
      <t>, razstavljiva, iz nodularne litine GGG 400, z epoksi zaščitnim premazom, NBR tesnili in spojnim materialom za DN 100, PN 10 (skladna z ISO 2531).</t>
    </r>
  </si>
  <si>
    <r>
      <t xml:space="preserve">Sanacija priklopov </t>
    </r>
    <r>
      <rPr>
        <b/>
        <sz val="10"/>
        <rFont val="Arial Narrow"/>
        <family val="2"/>
        <charset val="238"/>
      </rPr>
      <t>hišnih priključkov in cestnih vpadnikov</t>
    </r>
    <r>
      <rPr>
        <sz val="10"/>
        <rFont val="Arial Narrow"/>
        <family val="2"/>
        <charset val="238"/>
      </rPr>
      <t xml:space="preserve"> profila DN 160 in DN 200 v kanalu profila od DN 200 do DN 500</t>
    </r>
    <r>
      <rPr>
        <b/>
        <sz val="10"/>
        <rFont val="Arial Narrow"/>
        <family val="2"/>
        <charset val="238"/>
      </rPr>
      <t xml:space="preserve"> brez</t>
    </r>
    <r>
      <rPr>
        <sz val="10"/>
        <rFont val="Arial Narrow"/>
        <family val="2"/>
        <charset val="238"/>
      </rPr>
      <t xml:space="preserve"> </t>
    </r>
    <r>
      <rPr>
        <b/>
        <sz val="10"/>
        <rFont val="Arial Narrow"/>
        <family val="2"/>
        <charset val="238"/>
      </rPr>
      <t>izkopa</t>
    </r>
    <r>
      <rPr>
        <sz val="10"/>
        <rFont val="Arial Narrow"/>
        <family val="2"/>
        <charset val="238"/>
      </rPr>
      <t xml:space="preserve">. Vključno z dobavo in vgradnjo vsega materiala in delom.
Obračun za </t>
    </r>
    <r>
      <rPr>
        <b/>
        <sz val="10"/>
        <rFont val="Arial Narrow"/>
        <family val="2"/>
        <charset val="238"/>
      </rPr>
      <t>kos</t>
    </r>
    <r>
      <rPr>
        <sz val="10"/>
        <rFont val="Arial Narrow"/>
        <family val="2"/>
        <charset val="238"/>
      </rPr>
      <t>.</t>
    </r>
  </si>
  <si>
    <r>
      <t xml:space="preserve">Točkovna </t>
    </r>
    <r>
      <rPr>
        <b/>
        <sz val="10"/>
        <color theme="1"/>
        <rFont val="Arial Narrow"/>
        <family val="2"/>
        <charset val="238"/>
      </rPr>
      <t>zamenjava</t>
    </r>
    <r>
      <rPr>
        <sz val="10"/>
        <color theme="1"/>
        <rFont val="Arial Narrow"/>
        <family val="2"/>
        <charset val="238"/>
      </rPr>
      <t xml:space="preserve"> dotrajane kanalizacijske cevi DN 300. Postavka vključuje izkop, odstranitev kanalizacijske cevi, pripravo podlage, montažo nove kanalizacijske PVC cevi DN 300, obsip in zasip, vključno z dobavo in vgradnjo vsega materiala, odstranitvijo ruševin in izkopnega materiala ter delom.
Obračun za </t>
    </r>
    <r>
      <rPr>
        <b/>
        <sz val="10"/>
        <color theme="1"/>
        <rFont val="Arial Narrow"/>
        <family val="2"/>
        <charset val="238"/>
      </rPr>
      <t>m1.</t>
    </r>
  </si>
  <si>
    <t>EUR</t>
  </si>
  <si>
    <t xml:space="preserve"> SKUPAJ BREZ DDV:</t>
  </si>
  <si>
    <t xml:space="preserve">DDV 22 % </t>
  </si>
  <si>
    <t xml:space="preserve"> SKUPAJ Z DDV:</t>
  </si>
  <si>
    <t>Opomba:</t>
  </si>
  <si>
    <t>Glavni izvajalec mora SAMOSTOJNO ( = v lastni režiji) izvesti najmanj:</t>
  </si>
  <si>
    <t>VODOVOD PO ŽUPANČIČEVI ULICI IN PREŠERNOVI CESTI V DOBU</t>
  </si>
  <si>
    <t>IZDELAL:</t>
  </si>
  <si>
    <t>HIDROINŽENIRING, D.O.O.</t>
  </si>
  <si>
    <t>Ljubljanska cesta 69</t>
  </si>
  <si>
    <t>1230 Domžale</t>
  </si>
  <si>
    <t>1239 Domžale</t>
  </si>
  <si>
    <t>40-2111-03-2019, maj 2019 (Župančičeva c.)</t>
  </si>
  <si>
    <t>40-2008-03-2017, jun.2019 (Prešernova c.)</t>
  </si>
  <si>
    <t>A: REKAPITULACIJA GLAVNI VOD ŽUPANČIČEVA</t>
  </si>
  <si>
    <t>B: REKAPITULACIJA KANALIZACIJA ŽUPANČIČEVA</t>
  </si>
  <si>
    <t>A: REKAPITULACIJA GLAVNI VOD PREŠERNOVA</t>
  </si>
  <si>
    <t>B: REKAPITULACIJA KANALIZACIJA PREŠERNOVA</t>
  </si>
  <si>
    <t>VODOVOD GLAVNI VOD</t>
  </si>
  <si>
    <t>KANALIZACIJA TOČKOVNA</t>
  </si>
  <si>
    <t xml:space="preserve">PREŠERNOVA ULICA GLAVNI VOD </t>
  </si>
  <si>
    <t xml:space="preserve">ŽUPANČIČEVA ULICA GLAVNI VOD </t>
  </si>
  <si>
    <t>ŽUPANČIČEVA ULICA GV SKUPAJ</t>
  </si>
  <si>
    <t>PREŠERNOVA ULICA GV SKUPAJ</t>
  </si>
  <si>
    <t>SKUPNA REKAPITULACIJA GV</t>
  </si>
  <si>
    <r>
      <rPr>
        <b/>
        <sz val="10"/>
        <rFont val="Arial Narrow"/>
        <family val="2"/>
        <charset val="238"/>
      </rPr>
      <t>Ostala dodatna in nepredvidena dela</t>
    </r>
    <r>
      <rPr>
        <sz val="10"/>
        <rFont val="Arial Narrow"/>
        <family val="2"/>
        <charset val="238"/>
      </rPr>
      <t>. Obračun stroškov po dejanskih stroških porabe časa in materiala po vpisu v gradbeni dnevnik. Stroški so ocenjeni na 1</t>
    </r>
    <r>
      <rPr>
        <b/>
        <sz val="10"/>
        <rFont val="Arial Narrow"/>
        <family val="2"/>
        <charset val="238"/>
      </rPr>
      <t>0 %</t>
    </r>
    <r>
      <rPr>
        <sz val="10"/>
        <rFont val="Arial Narrow"/>
        <family val="2"/>
        <charset val="238"/>
      </rPr>
      <t xml:space="preserve"> vrednosti montažnih del.</t>
    </r>
  </si>
  <si>
    <t>OBNOVA VODOVODA-GLAVNI VOD IN TOČKOVNA OBNOVA KANALIZACIJE</t>
  </si>
  <si>
    <t>B: KANALIZACIJA PREŠERNOVA</t>
  </si>
  <si>
    <t>A: GLAVNI VOD PREŠERNOVA</t>
  </si>
  <si>
    <t>A: GLAVNI VOD ŽUPANČIČEVA</t>
  </si>
  <si>
    <t>B: KANALIZACIJA ŽUPANČIČEVA</t>
  </si>
  <si>
    <t>1. TOČKOVNA SANACIJA KANALIZACIJE</t>
  </si>
  <si>
    <r>
      <t xml:space="preserve">Dobava in menjava  </t>
    </r>
    <r>
      <rPr>
        <b/>
        <sz val="10"/>
        <rFont val="Arial Narrow"/>
        <family val="2"/>
        <charset val="238"/>
      </rPr>
      <t xml:space="preserve">kanalskega pokrova </t>
    </r>
    <r>
      <rPr>
        <sz val="10"/>
        <rFont val="Arial Narrow"/>
        <family val="2"/>
        <charset val="238"/>
      </rPr>
      <t xml:space="preserve">dimenzije DN 600 mm, nosilnosti 400 kN iz sive ali duktilne litine vgrajene v AB venec ustrezne dimenzije, masa pokrova skupaj z okvirjem min. 110 kg, protihrupni vložek iz poliuretana neodstranljivo zlepljen na pokrov. Postavka vključuje vsa potrebna dela (odstranitev starega pokrova, obdelava, dobava in montaža venca in novega pokrova). Obračun za </t>
    </r>
    <r>
      <rPr>
        <b/>
        <sz val="10"/>
        <rFont val="Arial Narrow"/>
        <family val="2"/>
        <charset val="238"/>
      </rPr>
      <t>kos</t>
    </r>
    <r>
      <rPr>
        <sz val="10"/>
        <rFont val="Arial Narrow"/>
        <family val="2"/>
        <charset val="238"/>
      </rPr>
      <t>.</t>
    </r>
  </si>
  <si>
    <r>
      <t xml:space="preserve">Točkovna sanacija </t>
    </r>
    <r>
      <rPr>
        <b/>
        <sz val="10"/>
        <color indexed="8"/>
        <rFont val="Arial Narrow"/>
        <family val="2"/>
        <charset val="238"/>
      </rPr>
      <t>razpok</t>
    </r>
    <r>
      <rPr>
        <sz val="10"/>
        <color indexed="8"/>
        <rFont val="Arial Narrow"/>
        <family val="2"/>
        <charset val="238"/>
      </rPr>
      <t>, poškodb v cevi DN 300 in DN 450 z vstavitvijo impregniranega vložka iz steklenih vlaken v dolžini cca 1m¹.
Obračun za kos.</t>
    </r>
  </si>
  <si>
    <t xml:space="preserve"> - naslednje pozicije Vodovod GV Župančičeva:  poz. 1.0 do 1.23, poz. 1.27 do 1.50, poz. 2.1 do 2.16 in poz.3</t>
  </si>
  <si>
    <t xml:space="preserve"> - naslednje pozicije Vodovod GV Prešernova:  poz. 1.0 do 1.23, poz. 1.27 do 1.52, poz. 2.1 do 2.15 in poz.3</t>
  </si>
  <si>
    <t>1.52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</si>
</sst>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24];[Red]\-#,##0.00\ [$€-424]"/>
    <numFmt numFmtId="165" formatCode="#,##0.00\ [$€-81D]"/>
  </numFmts>
  <fonts count="38" x14ac:knownFonts="1">
    <font>
      <sz val="11"/>
      <color theme="1"/>
      <name val="Calibri"/>
      <family val="2"/>
      <charset val="238"/>
      <scheme val="minor"/>
    </font>
    <font>
      <sz val="11"/>
      <color theme="1"/>
      <name val="Arial Narrow"/>
      <family val="2"/>
      <charset val="238"/>
    </font>
    <font>
      <b/>
      <sz val="14"/>
      <color theme="1"/>
      <name val="Arial Narrow"/>
      <family val="2"/>
      <charset val="238"/>
    </font>
    <font>
      <b/>
      <sz val="11"/>
      <color theme="1"/>
      <name val="Arial Narrow"/>
      <family val="2"/>
      <charset val="238"/>
    </font>
    <font>
      <sz val="11"/>
      <color rgb="FFFF0000"/>
      <name val="Arial Narrow"/>
      <family val="2"/>
      <charset val="238"/>
    </font>
    <font>
      <b/>
      <sz val="11"/>
      <name val="Arial Narrow"/>
      <family val="2"/>
      <charset val="238"/>
    </font>
    <font>
      <b/>
      <i/>
      <sz val="14"/>
      <name val="Arial Narrow"/>
      <family val="2"/>
      <charset val="238"/>
    </font>
    <font>
      <sz val="10"/>
      <color theme="1"/>
      <name val="Arial Narrow"/>
      <family val="2"/>
      <charset val="238"/>
    </font>
    <font>
      <b/>
      <sz val="10"/>
      <color theme="1"/>
      <name val="Arial Narrow"/>
      <family val="2"/>
      <charset val="238"/>
    </font>
    <font>
      <b/>
      <sz val="10"/>
      <name val="Arial Narrow"/>
      <family val="2"/>
      <charset val="238"/>
    </font>
    <font>
      <b/>
      <sz val="8"/>
      <name val="Arial Narrow"/>
      <family val="2"/>
      <charset val="238"/>
    </font>
    <font>
      <b/>
      <sz val="8"/>
      <color theme="1"/>
      <name val="Arial Narrow"/>
      <family val="2"/>
      <charset val="238"/>
    </font>
    <font>
      <sz val="11"/>
      <name val="Arial Narrow"/>
      <family val="2"/>
      <charset val="238"/>
    </font>
    <font>
      <sz val="10"/>
      <name val="Arial Narrow"/>
      <family val="2"/>
      <charset val="238"/>
    </font>
    <font>
      <b/>
      <sz val="12"/>
      <name val="Arial Narrow"/>
      <family val="2"/>
      <charset val="238"/>
    </font>
    <font>
      <sz val="12"/>
      <name val="Arial Narrow"/>
      <family val="2"/>
      <charset val="238"/>
    </font>
    <font>
      <sz val="10"/>
      <name val="Arial"/>
      <family val="2"/>
      <charset val="238"/>
    </font>
    <font>
      <b/>
      <sz val="12"/>
      <color theme="1"/>
      <name val="Arial Narrow"/>
      <family val="2"/>
      <charset val="238"/>
    </font>
    <font>
      <vertAlign val="superscript"/>
      <sz val="10"/>
      <color theme="1"/>
      <name val="Arial Narrow"/>
      <family val="2"/>
      <charset val="238"/>
    </font>
    <font>
      <b/>
      <vertAlign val="superscript"/>
      <sz val="10"/>
      <color theme="1"/>
      <name val="Arial Narrow"/>
      <family val="2"/>
      <charset val="238"/>
    </font>
    <font>
      <sz val="10"/>
      <color indexed="8"/>
      <name val="Arial Narrow"/>
      <family val="2"/>
      <charset val="238"/>
    </font>
    <font>
      <b/>
      <sz val="10"/>
      <color indexed="8"/>
      <name val="Arial Narrow"/>
      <family val="2"/>
      <charset val="238"/>
    </font>
    <font>
      <b/>
      <sz val="10"/>
      <color rgb="FF000000"/>
      <name val="Arial Narrow"/>
      <family val="2"/>
      <charset val="238"/>
    </font>
    <font>
      <sz val="10"/>
      <color rgb="FF000000"/>
      <name val="Arial Narrow"/>
      <family val="2"/>
      <charset val="238"/>
    </font>
    <font>
      <vertAlign val="superscript"/>
      <sz val="10"/>
      <name val="Arial Narrow"/>
      <family val="2"/>
      <charset val="238"/>
    </font>
    <font>
      <sz val="11"/>
      <color theme="0" tint="-0.34998626667073579"/>
      <name val="Arial Narrow"/>
      <family val="2"/>
      <charset val="238"/>
    </font>
    <font>
      <sz val="10"/>
      <color theme="0" tint="-0.34998626667073579"/>
      <name val="Arial Narrow"/>
      <family val="2"/>
      <charset val="238"/>
    </font>
    <font>
      <sz val="10"/>
      <color rgb="FFFF0000"/>
      <name val="Arial Narrow"/>
      <family val="2"/>
      <charset val="238"/>
    </font>
    <font>
      <b/>
      <sz val="11"/>
      <color theme="1"/>
      <name val="Calibri"/>
      <family val="2"/>
      <charset val="238"/>
      <scheme val="minor"/>
    </font>
    <font>
      <sz val="10"/>
      <color rgb="FF0000FF"/>
      <name val="Arial Narrow"/>
      <family val="2"/>
      <charset val="238"/>
    </font>
    <font>
      <sz val="10"/>
      <color rgb="FFFF00FF"/>
      <name val="Arial Narrow"/>
      <family val="2"/>
      <charset val="238"/>
    </font>
    <font>
      <sz val="14"/>
      <name val="Arial Narrow"/>
      <family val="2"/>
      <charset val="238"/>
    </font>
    <font>
      <b/>
      <sz val="14"/>
      <name val="Arial Narrow"/>
      <family val="2"/>
      <charset val="238"/>
    </font>
    <font>
      <sz val="11"/>
      <name val="Arial Narrow"/>
      <family val="2"/>
    </font>
    <font>
      <sz val="11"/>
      <color theme="1"/>
      <name val="Arial Narrow"/>
      <family val="2"/>
    </font>
    <font>
      <b/>
      <sz val="11"/>
      <color theme="1"/>
      <name val="Arial Narrow"/>
      <family val="2"/>
    </font>
    <font>
      <sz val="8"/>
      <name val="Calibri"/>
      <family val="2"/>
      <charset val="238"/>
      <scheme val="minor"/>
    </font>
    <font>
      <b/>
      <sz val="10"/>
      <name val="Arial Narrow"/>
      <family val="2"/>
    </font>
  </fonts>
  <fills count="4">
    <fill>
      <patternFill patternType="none"/>
    </fill>
    <fill>
      <patternFill patternType="gray125"/>
    </fill>
    <fill>
      <patternFill patternType="solid">
        <fgColor theme="0"/>
        <bgColor rgb="FFFFFF00"/>
      </patternFill>
    </fill>
    <fill>
      <patternFill patternType="solid">
        <fgColor theme="0"/>
        <bgColor indexed="64"/>
      </patternFill>
    </fill>
  </fills>
  <borders count="17">
    <border>
      <left/>
      <right/>
      <top/>
      <bottom/>
      <diagonal/>
    </border>
    <border>
      <left/>
      <right/>
      <top/>
      <bottom style="thin">
        <color indexed="64"/>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auto="1"/>
      </top>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0" fontId="16" fillId="0" borderId="0"/>
  </cellStyleXfs>
  <cellXfs count="248">
    <xf numFmtId="0" fontId="0" fillId="0" borderId="0" xfId="0"/>
    <xf numFmtId="0" fontId="1"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1" fillId="0" borderId="0" xfId="0" applyFont="1" applyAlignment="1">
      <alignment vertical="center" wrapText="1"/>
    </xf>
    <xf numFmtId="0" fontId="1" fillId="0" borderId="0" xfId="0" applyFont="1" applyAlignment="1" applyProtection="1">
      <alignment vertical="center" wrapText="1"/>
      <protection locked="0"/>
    </xf>
    <xf numFmtId="0" fontId="3" fillId="0" borderId="0" xfId="0" applyFont="1" applyAlignment="1" applyProtection="1">
      <alignment vertical="center" wrapText="1"/>
      <protection locked="0"/>
    </xf>
    <xf numFmtId="49" fontId="5" fillId="0" borderId="0" xfId="0" applyNumberFormat="1" applyFont="1" applyAlignment="1" applyProtection="1">
      <alignment vertical="center" wrapText="1"/>
      <protection locked="0"/>
    </xf>
    <xf numFmtId="0" fontId="7" fillId="0" borderId="0" xfId="0" applyFont="1" applyAlignment="1" applyProtection="1">
      <alignment vertical="center" wrapText="1"/>
      <protection locked="0"/>
    </xf>
    <xf numFmtId="0" fontId="1" fillId="0" borderId="0" xfId="0" applyFont="1" applyAlignment="1" applyProtection="1">
      <alignment horizontal="left" vertical="center"/>
      <protection locked="0"/>
    </xf>
    <xf numFmtId="40" fontId="1" fillId="0" borderId="0" xfId="0" applyNumberFormat="1" applyFont="1" applyAlignment="1" applyProtection="1">
      <alignment vertical="center"/>
      <protection locked="0"/>
    </xf>
    <xf numFmtId="164" fontId="1" fillId="0" borderId="0" xfId="0" applyNumberFormat="1" applyFont="1" applyAlignment="1" applyProtection="1">
      <alignment vertical="center"/>
      <protection locked="0"/>
    </xf>
    <xf numFmtId="49" fontId="1" fillId="0" borderId="0" xfId="0" applyNumberFormat="1" applyFont="1" applyAlignment="1" applyProtection="1">
      <alignment vertical="center"/>
      <protection locked="0"/>
    </xf>
    <xf numFmtId="164" fontId="1" fillId="0" borderId="2" xfId="0" applyNumberFormat="1" applyFont="1" applyBorder="1" applyAlignment="1" applyProtection="1">
      <alignment vertical="center"/>
      <protection locked="0"/>
    </xf>
    <xf numFmtId="49" fontId="1" fillId="0" borderId="2" xfId="0" applyNumberFormat="1" applyFont="1" applyBorder="1" applyAlignment="1" applyProtection="1">
      <alignment vertical="center"/>
      <protection locked="0"/>
    </xf>
    <xf numFmtId="0" fontId="1" fillId="0" borderId="2" xfId="0" applyFont="1" applyBorder="1" applyAlignment="1">
      <alignment vertical="center"/>
    </xf>
    <xf numFmtId="0" fontId="1" fillId="0" borderId="2" xfId="0" applyFont="1" applyBorder="1" applyAlignment="1" applyProtection="1">
      <alignment horizontal="left" vertical="center"/>
      <protection locked="0"/>
    </xf>
    <xf numFmtId="40" fontId="1" fillId="0" borderId="2" xfId="0" applyNumberFormat="1" applyFont="1" applyBorder="1" applyAlignment="1" applyProtection="1">
      <alignment vertical="center"/>
      <protection locked="0"/>
    </xf>
    <xf numFmtId="0" fontId="8" fillId="0" borderId="0" xfId="0" applyFont="1" applyAlignment="1" applyProtection="1">
      <alignment vertical="center" wrapText="1"/>
      <protection locked="0"/>
    </xf>
    <xf numFmtId="0" fontId="9" fillId="0" borderId="0" xfId="0" applyFont="1" applyAlignment="1" applyProtection="1">
      <alignment horizontal="left" vertical="center"/>
      <protection locked="0"/>
    </xf>
    <xf numFmtId="40" fontId="9" fillId="0" borderId="0" xfId="0" applyNumberFormat="1" applyFont="1" applyAlignment="1" applyProtection="1">
      <alignment vertical="center"/>
      <protection locked="0"/>
    </xf>
    <xf numFmtId="164" fontId="9" fillId="0" borderId="0" xfId="0" applyNumberFormat="1" applyFont="1" applyAlignment="1">
      <alignment horizontal="right" vertical="center"/>
    </xf>
    <xf numFmtId="164" fontId="9" fillId="0" borderId="0" xfId="0" applyNumberFormat="1" applyFont="1" applyAlignment="1" applyProtection="1">
      <alignment vertical="center"/>
      <protection locked="0"/>
    </xf>
    <xf numFmtId="49" fontId="9" fillId="0" borderId="0" xfId="0" applyNumberFormat="1" applyFont="1" applyAlignment="1" applyProtection="1">
      <alignment vertical="center"/>
      <protection locked="0"/>
    </xf>
    <xf numFmtId="0" fontId="7" fillId="0" borderId="2" xfId="0" applyFont="1" applyBorder="1" applyAlignment="1" applyProtection="1">
      <alignment vertical="center" wrapText="1"/>
      <protection locked="0"/>
    </xf>
    <xf numFmtId="164" fontId="1" fillId="0" borderId="2" xfId="0" applyNumberFormat="1" applyFont="1" applyBorder="1" applyAlignment="1">
      <alignment vertical="center"/>
    </xf>
    <xf numFmtId="0" fontId="9" fillId="0" borderId="0" xfId="0" applyFont="1" applyAlignment="1">
      <alignment vertical="center"/>
    </xf>
    <xf numFmtId="49" fontId="10" fillId="0" borderId="0" xfId="0" applyNumberFormat="1"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wrapText="1"/>
      <protection locked="0"/>
    </xf>
    <xf numFmtId="0" fontId="10" fillId="0" borderId="0" xfId="0" applyFont="1" applyAlignment="1" applyProtection="1">
      <alignment horizontal="left" vertical="center"/>
      <protection locked="0"/>
    </xf>
    <xf numFmtId="40" fontId="10" fillId="0" borderId="0" xfId="0" applyNumberFormat="1" applyFont="1" applyAlignment="1" applyProtection="1">
      <alignment horizontal="center" vertical="center"/>
      <protection locked="0"/>
    </xf>
    <xf numFmtId="164" fontId="10" fillId="0" borderId="0" xfId="0" applyNumberFormat="1" applyFont="1" applyAlignment="1" applyProtection="1">
      <alignment horizontal="center" vertical="center"/>
      <protection locked="0"/>
    </xf>
    <xf numFmtId="49" fontId="12" fillId="0" borderId="0" xfId="0" applyNumberFormat="1" applyFont="1" applyAlignment="1" applyProtection="1">
      <alignment vertical="center"/>
      <protection locked="0"/>
    </xf>
    <xf numFmtId="0" fontId="12" fillId="0" borderId="0" xfId="0" applyFont="1" applyAlignment="1">
      <alignment vertical="center"/>
    </xf>
    <xf numFmtId="0" fontId="13" fillId="0" borderId="0" xfId="0" applyFont="1" applyAlignment="1" applyProtection="1">
      <alignment vertical="center" wrapText="1"/>
      <protection locked="0"/>
    </xf>
    <xf numFmtId="0" fontId="12" fillId="0" borderId="0" xfId="0" applyFont="1" applyAlignment="1" applyProtection="1">
      <alignment horizontal="left" vertical="center"/>
      <protection locked="0"/>
    </xf>
    <xf numFmtId="40" fontId="12" fillId="0" borderId="0" xfId="0" applyNumberFormat="1" applyFont="1" applyAlignment="1" applyProtection="1">
      <alignment vertical="center"/>
      <protection locked="0"/>
    </xf>
    <xf numFmtId="164" fontId="12" fillId="0" borderId="0" xfId="0" applyNumberFormat="1" applyFont="1" applyAlignment="1" applyProtection="1">
      <alignment vertical="center"/>
      <protection locked="0"/>
    </xf>
    <xf numFmtId="0" fontId="9" fillId="0" borderId="0" xfId="0" applyFont="1" applyAlignment="1" applyProtection="1">
      <alignment vertical="center" wrapText="1"/>
      <protection locked="0"/>
    </xf>
    <xf numFmtId="49" fontId="12" fillId="0" borderId="2" xfId="0" applyNumberFormat="1" applyFont="1" applyBorder="1" applyAlignment="1" applyProtection="1">
      <alignment vertical="center"/>
      <protection locked="0"/>
    </xf>
    <xf numFmtId="0" fontId="12" fillId="0" borderId="2" xfId="0" applyFont="1" applyBorder="1" applyAlignment="1">
      <alignment vertical="center"/>
    </xf>
    <xf numFmtId="0" fontId="13" fillId="0" borderId="2" xfId="0" applyFont="1" applyBorder="1" applyAlignment="1" applyProtection="1">
      <alignment vertical="center" wrapText="1"/>
      <protection locked="0"/>
    </xf>
    <xf numFmtId="0" fontId="12" fillId="0" borderId="2" xfId="0" applyFont="1" applyBorder="1" applyAlignment="1" applyProtection="1">
      <alignment horizontal="left" vertical="center"/>
      <protection locked="0"/>
    </xf>
    <xf numFmtId="40" fontId="12" fillId="0" borderId="2" xfId="0" applyNumberFormat="1" applyFont="1" applyBorder="1" applyAlignment="1" applyProtection="1">
      <alignment vertical="center"/>
      <protection locked="0"/>
    </xf>
    <xf numFmtId="164" fontId="12" fillId="0" borderId="2" xfId="0" applyNumberFormat="1" applyFont="1" applyBorder="1" applyAlignment="1" applyProtection="1">
      <alignment vertical="center"/>
      <protection locked="0"/>
    </xf>
    <xf numFmtId="164" fontId="12" fillId="0" borderId="2" xfId="0" applyNumberFormat="1" applyFont="1" applyBorder="1" applyAlignment="1">
      <alignment vertical="center"/>
    </xf>
    <xf numFmtId="49" fontId="14" fillId="0" borderId="0" xfId="0" applyNumberFormat="1" applyFont="1" applyAlignment="1" applyProtection="1">
      <alignment vertical="center"/>
      <protection locked="0"/>
    </xf>
    <xf numFmtId="49" fontId="15" fillId="0" borderId="0" xfId="0" quotePrefix="1" applyNumberFormat="1" applyFont="1" applyAlignment="1" applyProtection="1">
      <alignment vertical="center"/>
      <protection locked="0"/>
    </xf>
    <xf numFmtId="49" fontId="5" fillId="0" borderId="0" xfId="1" applyNumberFormat="1" applyFont="1" applyAlignment="1" applyProtection="1">
      <alignment horizontal="left" vertical="top"/>
      <protection locked="0"/>
    </xf>
    <xf numFmtId="0" fontId="14" fillId="0" borderId="0" xfId="0" applyFont="1" applyAlignment="1" applyProtection="1">
      <alignment horizontal="center" vertical="center"/>
      <protection locked="0"/>
    </xf>
    <xf numFmtId="0" fontId="17" fillId="0" borderId="0" xfId="0" applyFont="1" applyAlignment="1" applyProtection="1">
      <alignment horizontal="center" vertical="center" wrapText="1"/>
      <protection locked="0"/>
    </xf>
    <xf numFmtId="0" fontId="14" fillId="0" borderId="0" xfId="0" applyFont="1" applyAlignment="1" applyProtection="1">
      <alignment horizontal="left" vertical="center"/>
      <protection locked="0"/>
    </xf>
    <xf numFmtId="40" fontId="14" fillId="0" borderId="0" xfId="0" applyNumberFormat="1" applyFont="1" applyAlignment="1" applyProtection="1">
      <alignment horizontal="center" vertical="center"/>
      <protection locked="0"/>
    </xf>
    <xf numFmtId="164" fontId="14" fillId="0" borderId="0" xfId="0" applyNumberFormat="1" applyFont="1" applyAlignment="1" applyProtection="1">
      <alignment horizontal="center" vertical="center"/>
      <protection locked="0"/>
    </xf>
    <xf numFmtId="0" fontId="9" fillId="0" borderId="3" xfId="0" applyFont="1" applyBorder="1" applyAlignment="1" applyProtection="1">
      <alignment horizontal="center" vertical="center"/>
      <protection locked="0"/>
    </xf>
    <xf numFmtId="40" fontId="9" fillId="0" borderId="3" xfId="0" applyNumberFormat="1" applyFont="1" applyBorder="1" applyAlignment="1" applyProtection="1">
      <alignment horizontal="center" vertical="center"/>
      <protection locked="0"/>
    </xf>
    <xf numFmtId="164" fontId="9" fillId="0" borderId="3"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0" fontId="7" fillId="0" borderId="3" xfId="0" applyFont="1" applyBorder="1" applyAlignment="1" applyProtection="1">
      <alignment horizontal="left" vertical="center"/>
      <protection locked="0"/>
    </xf>
    <xf numFmtId="40" fontId="7" fillId="0" borderId="3" xfId="0" applyNumberFormat="1" applyFont="1" applyBorder="1" applyAlignment="1" applyProtection="1">
      <alignment vertical="center"/>
      <protection locked="0"/>
    </xf>
    <xf numFmtId="164" fontId="7" fillId="0" borderId="3" xfId="0" applyNumberFormat="1" applyFont="1" applyBorder="1" applyAlignment="1">
      <alignment vertical="center"/>
    </xf>
    <xf numFmtId="164" fontId="7" fillId="0" borderId="3" xfId="0" applyNumberFormat="1" applyFont="1" applyBorder="1" applyAlignment="1" applyProtection="1">
      <alignment vertical="center"/>
      <protection locked="0"/>
    </xf>
    <xf numFmtId="49" fontId="7" fillId="0" borderId="0" xfId="0" applyNumberFormat="1" applyFont="1" applyAlignment="1" applyProtection="1">
      <alignment horizontal="right" vertical="center"/>
      <protection locked="0"/>
    </xf>
    <xf numFmtId="49" fontId="1" fillId="0" borderId="0" xfId="0" applyNumberFormat="1" applyFont="1" applyAlignment="1" applyProtection="1">
      <alignment horizontal="right" vertical="center"/>
      <protection locked="0"/>
    </xf>
    <xf numFmtId="0" fontId="7" fillId="0" borderId="0" xfId="0" applyFont="1" applyAlignment="1">
      <alignment horizontal="left" vertical="center" wrapText="1"/>
    </xf>
    <xf numFmtId="0" fontId="13" fillId="0" borderId="0" xfId="0" applyFont="1" applyAlignment="1">
      <alignment vertical="center"/>
    </xf>
    <xf numFmtId="164" fontId="1" fillId="0" borderId="0" xfId="0" applyNumberFormat="1" applyFont="1" applyAlignment="1">
      <alignment vertical="center"/>
    </xf>
    <xf numFmtId="0" fontId="9" fillId="0" borderId="0" xfId="0" applyFont="1" applyAlignment="1" applyProtection="1">
      <alignment vertical="center"/>
      <protection locked="0"/>
    </xf>
    <xf numFmtId="0" fontId="8" fillId="0" borderId="0" xfId="0" applyFont="1" applyAlignment="1" applyProtection="1">
      <alignment horizontal="left" vertical="center" wrapText="1"/>
      <protection locked="0"/>
    </xf>
    <xf numFmtId="0" fontId="9"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49" fontId="13" fillId="0" borderId="0" xfId="0" applyNumberFormat="1" applyFont="1" applyAlignment="1" applyProtection="1">
      <alignment horizontal="right" vertical="center"/>
      <protection locked="0"/>
    </xf>
    <xf numFmtId="0" fontId="1" fillId="0" borderId="0" xfId="0" applyFont="1" applyAlignment="1" applyProtection="1">
      <alignment vertical="center"/>
      <protection locked="0"/>
    </xf>
    <xf numFmtId="0" fontId="7" fillId="0" borderId="0" xfId="0" applyFont="1" applyAlignment="1" applyProtection="1">
      <alignment horizontal="left" vertical="center"/>
      <protection locked="0"/>
    </xf>
    <xf numFmtId="40" fontId="7" fillId="0" borderId="0" xfId="0" applyNumberFormat="1" applyFont="1" applyAlignment="1" applyProtection="1">
      <alignment vertical="center"/>
      <protection locked="0"/>
    </xf>
    <xf numFmtId="164" fontId="7" fillId="0" borderId="0" xfId="0" applyNumberFormat="1" applyFont="1" applyAlignment="1">
      <alignment vertical="center"/>
    </xf>
    <xf numFmtId="164" fontId="7" fillId="0" borderId="0" xfId="0" applyNumberFormat="1" applyFont="1" applyAlignment="1" applyProtection="1">
      <alignment vertical="center"/>
      <protection locked="0"/>
    </xf>
    <xf numFmtId="1" fontId="1" fillId="0" borderId="0" xfId="0" applyNumberFormat="1" applyFont="1" applyAlignment="1" applyProtection="1">
      <alignment vertical="center"/>
      <protection locked="0"/>
    </xf>
    <xf numFmtId="165" fontId="1" fillId="0" borderId="0" xfId="0" applyNumberFormat="1" applyFont="1" applyAlignment="1" applyProtection="1">
      <alignment vertical="center"/>
      <protection locked="0"/>
    </xf>
    <xf numFmtId="1" fontId="7" fillId="0" borderId="3" xfId="0" applyNumberFormat="1" applyFont="1" applyBorder="1" applyAlignment="1" applyProtection="1">
      <alignment vertical="center"/>
      <protection locked="0"/>
    </xf>
    <xf numFmtId="165" fontId="13" fillId="0" borderId="3" xfId="0" applyNumberFormat="1" applyFont="1" applyBorder="1" applyAlignment="1">
      <alignment vertical="center"/>
    </xf>
    <xf numFmtId="165" fontId="7" fillId="0" borderId="3" xfId="0" applyNumberFormat="1" applyFont="1" applyBorder="1" applyAlignment="1" applyProtection="1">
      <alignment vertical="center"/>
      <protection locked="0"/>
    </xf>
    <xf numFmtId="0" fontId="13" fillId="0" borderId="3" xfId="0" applyFont="1" applyBorder="1" applyAlignment="1" applyProtection="1">
      <alignment horizontal="left" vertical="center"/>
      <protection locked="0"/>
    </xf>
    <xf numFmtId="0" fontId="13" fillId="0" borderId="3" xfId="0" applyFont="1" applyBorder="1" applyAlignment="1" applyProtection="1">
      <alignment vertical="center"/>
      <protection locked="0"/>
    </xf>
    <xf numFmtId="165" fontId="13" fillId="0" borderId="3" xfId="0" applyNumberFormat="1" applyFont="1" applyBorder="1" applyAlignment="1" applyProtection="1">
      <alignment vertical="center"/>
      <protection locked="0"/>
    </xf>
    <xf numFmtId="0" fontId="7" fillId="0" borderId="0" xfId="0" applyFont="1" applyAlignment="1" applyProtection="1">
      <alignment horizontal="justify" vertical="center" wrapText="1"/>
      <protection locked="0"/>
    </xf>
    <xf numFmtId="0" fontId="13" fillId="0" borderId="0" xfId="0" applyFont="1" applyAlignment="1" applyProtection="1">
      <alignment horizontal="left" vertical="center"/>
      <protection locked="0"/>
    </xf>
    <xf numFmtId="0" fontId="13" fillId="0" borderId="0" xfId="0" applyFont="1" applyAlignment="1" applyProtection="1">
      <alignment vertical="center"/>
      <protection locked="0"/>
    </xf>
    <xf numFmtId="165" fontId="13" fillId="0" borderId="0" xfId="0" applyNumberFormat="1" applyFont="1" applyAlignment="1" applyProtection="1">
      <alignment vertical="center"/>
      <protection locked="0"/>
    </xf>
    <xf numFmtId="49" fontId="12" fillId="0" borderId="0" xfId="0" applyNumberFormat="1" applyFont="1" applyAlignment="1" applyProtection="1">
      <alignment horizontal="right" vertical="center"/>
      <protection locked="0"/>
    </xf>
    <xf numFmtId="40" fontId="13" fillId="0" borderId="3" xfId="0" applyNumberFormat="1" applyFont="1" applyBorder="1" applyAlignment="1" applyProtection="1">
      <alignment vertical="center"/>
      <protection locked="0"/>
    </xf>
    <xf numFmtId="164" fontId="13" fillId="0" borderId="3" xfId="0" applyNumberFormat="1" applyFont="1" applyBorder="1" applyAlignment="1">
      <alignment vertical="center"/>
    </xf>
    <xf numFmtId="164" fontId="13" fillId="0" borderId="3" xfId="0" applyNumberFormat="1" applyFont="1" applyBorder="1" applyAlignment="1" applyProtection="1">
      <alignment vertical="center"/>
      <protection locked="0"/>
    </xf>
    <xf numFmtId="49" fontId="25" fillId="0" borderId="0" xfId="0" applyNumberFormat="1" applyFont="1" applyAlignment="1" applyProtection="1">
      <alignment horizontal="right" vertical="center"/>
      <protection locked="0"/>
    </xf>
    <xf numFmtId="0" fontId="26" fillId="0" borderId="3" xfId="0" applyFont="1" applyBorder="1" applyAlignment="1" applyProtection="1">
      <alignment horizontal="left" vertical="center" wrapText="1"/>
      <protection locked="0"/>
    </xf>
    <xf numFmtId="0" fontId="26" fillId="0" borderId="3" xfId="0" applyFont="1" applyBorder="1" applyAlignment="1" applyProtection="1">
      <alignment horizontal="left" vertical="center"/>
      <protection locked="0"/>
    </xf>
    <xf numFmtId="40" fontId="26" fillId="0" borderId="3" xfId="0" applyNumberFormat="1" applyFont="1" applyBorder="1" applyAlignment="1" applyProtection="1">
      <alignment vertical="center"/>
      <protection locked="0"/>
    </xf>
    <xf numFmtId="164" fontId="26" fillId="0" borderId="3" xfId="0" applyNumberFormat="1" applyFont="1" applyBorder="1" applyAlignment="1">
      <alignment vertical="center"/>
    </xf>
    <xf numFmtId="164" fontId="26" fillId="0" borderId="3" xfId="0" applyNumberFormat="1" applyFont="1" applyBorder="1" applyAlignment="1" applyProtection="1">
      <alignment vertical="center"/>
      <protection locked="0"/>
    </xf>
    <xf numFmtId="0" fontId="9" fillId="0" borderId="3" xfId="0" applyFont="1" applyBorder="1" applyAlignment="1" applyProtection="1">
      <alignment horizontal="left" vertical="center"/>
      <protection locked="0"/>
    </xf>
    <xf numFmtId="40" fontId="9" fillId="0" borderId="3" xfId="0" applyNumberFormat="1" applyFont="1" applyBorder="1" applyAlignment="1" applyProtection="1">
      <alignment vertical="center"/>
      <protection locked="0"/>
    </xf>
    <xf numFmtId="164" fontId="9" fillId="0" borderId="3" xfId="0" applyNumberFormat="1" applyFont="1" applyBorder="1" applyAlignment="1" applyProtection="1">
      <alignment vertical="center"/>
      <protection locked="0"/>
    </xf>
    <xf numFmtId="49" fontId="13" fillId="0" borderId="3" xfId="0" applyNumberFormat="1" applyFont="1" applyBorder="1" applyAlignment="1" applyProtection="1">
      <alignment horizontal="center" vertical="center"/>
      <protection locked="0"/>
    </xf>
    <xf numFmtId="40" fontId="13" fillId="0" borderId="3" xfId="0" applyNumberFormat="1" applyFont="1" applyBorder="1" applyAlignment="1" applyProtection="1">
      <alignment horizontal="right" vertical="center"/>
      <protection locked="0"/>
    </xf>
    <xf numFmtId="164" fontId="13" fillId="0" borderId="3" xfId="0" applyNumberFormat="1" applyFont="1" applyBorder="1" applyAlignment="1">
      <alignment horizontal="right" vertical="center"/>
    </xf>
    <xf numFmtId="0" fontId="13" fillId="0" borderId="3" xfId="0" applyFont="1" applyBorder="1" applyAlignment="1" applyProtection="1">
      <alignment vertical="center" wrapText="1"/>
      <protection locked="0"/>
    </xf>
    <xf numFmtId="164" fontId="13" fillId="0" borderId="3" xfId="0" applyNumberFormat="1" applyFont="1" applyBorder="1" applyAlignment="1" applyProtection="1">
      <alignment horizontal="right" vertical="center"/>
      <protection locked="0"/>
    </xf>
    <xf numFmtId="0" fontId="7" fillId="0" borderId="3" xfId="0" applyFont="1" applyBorder="1" applyAlignment="1" applyProtection="1">
      <alignment vertical="center"/>
      <protection locked="0"/>
    </xf>
    <xf numFmtId="40" fontId="7" fillId="0" borderId="3" xfId="0" applyNumberFormat="1" applyFont="1" applyBorder="1" applyAlignment="1" applyProtection="1">
      <alignment horizontal="right" vertical="center"/>
      <protection locked="0"/>
    </xf>
    <xf numFmtId="164" fontId="7" fillId="0" borderId="3" xfId="0" applyNumberFormat="1" applyFont="1" applyBorder="1" applyAlignment="1">
      <alignment horizontal="right" vertical="center"/>
    </xf>
    <xf numFmtId="40" fontId="7" fillId="3" borderId="3" xfId="0" applyNumberFormat="1" applyFont="1" applyFill="1" applyBorder="1" applyAlignment="1" applyProtection="1">
      <alignment vertical="center"/>
      <protection locked="0"/>
    </xf>
    <xf numFmtId="164" fontId="7" fillId="3" borderId="3" xfId="0" applyNumberFormat="1" applyFont="1" applyFill="1" applyBorder="1" applyAlignment="1">
      <alignment vertical="center"/>
    </xf>
    <xf numFmtId="1" fontId="7" fillId="3" borderId="3" xfId="0" applyNumberFormat="1" applyFont="1" applyFill="1" applyBorder="1" applyAlignment="1" applyProtection="1">
      <alignment vertical="center"/>
      <protection locked="0"/>
    </xf>
    <xf numFmtId="0" fontId="13" fillId="3" borderId="3" xfId="0" applyFont="1" applyFill="1" applyBorder="1" applyAlignment="1" applyProtection="1">
      <alignment vertical="center"/>
      <protection locked="0"/>
    </xf>
    <xf numFmtId="40" fontId="13" fillId="3" borderId="3" xfId="0" applyNumberFormat="1" applyFont="1" applyFill="1" applyBorder="1" applyAlignment="1" applyProtection="1">
      <alignment horizontal="right" vertical="center"/>
      <protection locked="0"/>
    </xf>
    <xf numFmtId="0" fontId="13" fillId="3" borderId="3" xfId="0" applyFont="1" applyFill="1" applyBorder="1" applyAlignment="1" applyProtection="1">
      <alignment vertical="center" wrapText="1"/>
      <protection locked="0"/>
    </xf>
    <xf numFmtId="0" fontId="9" fillId="0" borderId="0" xfId="0" applyFont="1" applyAlignment="1" applyProtection="1">
      <alignment horizontal="left" vertical="center" wrapText="1"/>
      <protection locked="0"/>
    </xf>
    <xf numFmtId="49" fontId="14" fillId="0" borderId="0" xfId="0" applyNumberFormat="1" applyFont="1" applyAlignment="1" applyProtection="1">
      <alignment horizontal="left" vertical="center"/>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49" fontId="9" fillId="0" borderId="0" xfId="0" applyNumberFormat="1" applyFont="1" applyAlignment="1" applyProtection="1">
      <alignment horizontal="left" vertical="center"/>
      <protection locked="0"/>
    </xf>
    <xf numFmtId="0" fontId="7"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9" fillId="0" borderId="3" xfId="0" applyFont="1" applyBorder="1" applyAlignment="1" applyProtection="1">
      <alignment horizontal="center" vertical="center" wrapText="1"/>
      <protection locked="0"/>
    </xf>
    <xf numFmtId="4" fontId="1" fillId="0" borderId="0" xfId="0" applyNumberFormat="1" applyFont="1" applyAlignment="1">
      <alignment vertical="center"/>
    </xf>
    <xf numFmtId="40" fontId="1" fillId="0" borderId="0" xfId="0" applyNumberFormat="1" applyFont="1" applyAlignment="1">
      <alignment vertical="center"/>
    </xf>
    <xf numFmtId="0" fontId="12" fillId="0" borderId="0" xfId="1" applyFont="1" applyAlignment="1">
      <alignment horizontal="left" vertical="top"/>
    </xf>
    <xf numFmtId="0" fontId="5" fillId="0" borderId="0" xfId="1" applyFont="1" applyAlignment="1">
      <alignment horizontal="left" vertical="top" wrapText="1"/>
    </xf>
    <xf numFmtId="4" fontId="12" fillId="0" borderId="0" xfId="1" applyNumberFormat="1" applyFont="1" applyAlignment="1">
      <alignment vertical="top"/>
    </xf>
    <xf numFmtId="4" fontId="12" fillId="0" borderId="0" xfId="1" applyNumberFormat="1" applyFont="1" applyAlignment="1">
      <alignment horizontal="right" vertical="top"/>
    </xf>
    <xf numFmtId="0" fontId="12" fillId="0" borderId="0" xfId="1" applyFont="1"/>
    <xf numFmtId="0" fontId="12" fillId="0" borderId="0" xfId="1" applyFont="1" applyAlignment="1">
      <alignment horizontal="left" vertical="top" wrapText="1"/>
    </xf>
    <xf numFmtId="0" fontId="5" fillId="0" borderId="0" xfId="1" applyFont="1"/>
    <xf numFmtId="0" fontId="5" fillId="0" borderId="8" xfId="1" applyFont="1" applyBorder="1" applyAlignment="1">
      <alignment horizontal="left" vertical="top"/>
    </xf>
    <xf numFmtId="0" fontId="12" fillId="0" borderId="8" xfId="1" applyFont="1" applyBorder="1" applyAlignment="1">
      <alignment horizontal="left" vertical="top" wrapText="1"/>
    </xf>
    <xf numFmtId="4" fontId="12" fillId="0" borderId="8" xfId="1" applyNumberFormat="1" applyFont="1" applyBorder="1" applyAlignment="1">
      <alignment vertical="top"/>
    </xf>
    <xf numFmtId="4" fontId="5" fillId="0" borderId="8" xfId="1" applyNumberFormat="1" applyFont="1" applyBorder="1" applyAlignment="1">
      <alignment horizontal="right" vertical="top"/>
    </xf>
    <xf numFmtId="0" fontId="5" fillId="0" borderId="0" xfId="1" applyFont="1" applyAlignment="1">
      <alignment horizontal="left" vertical="top"/>
    </xf>
    <xf numFmtId="4" fontId="5" fillId="0" borderId="0" xfId="1" applyNumberFormat="1" applyFont="1" applyAlignment="1">
      <alignment horizontal="right" vertical="top"/>
    </xf>
    <xf numFmtId="0" fontId="5" fillId="0" borderId="9" xfId="1" applyFont="1" applyBorder="1" applyAlignment="1">
      <alignment horizontal="left" vertical="top"/>
    </xf>
    <xf numFmtId="0" fontId="12" fillId="0" borderId="9" xfId="1" applyFont="1" applyBorder="1" applyAlignment="1">
      <alignment horizontal="left" vertical="top" wrapText="1"/>
    </xf>
    <xf numFmtId="4" fontId="12" fillId="0" borderId="9" xfId="1" applyNumberFormat="1" applyFont="1" applyBorder="1" applyAlignment="1">
      <alignment vertical="top"/>
    </xf>
    <xf numFmtId="4" fontId="5" fillId="0" borderId="9" xfId="1" applyNumberFormat="1" applyFont="1" applyBorder="1" applyAlignment="1">
      <alignment horizontal="right" vertical="top"/>
    </xf>
    <xf numFmtId="4" fontId="12" fillId="0" borderId="9" xfId="1" applyNumberFormat="1" applyFont="1" applyBorder="1" applyAlignment="1">
      <alignment horizontal="right" vertical="top"/>
    </xf>
    <xf numFmtId="4" fontId="5" fillId="0" borderId="0" xfId="1" applyNumberFormat="1" applyFont="1" applyAlignment="1">
      <alignment vertical="top"/>
    </xf>
    <xf numFmtId="0" fontId="12" fillId="0" borderId="9" xfId="1" applyFont="1" applyBorder="1" applyAlignment="1">
      <alignment horizontal="left" vertical="top"/>
    </xf>
    <xf numFmtId="4" fontId="12" fillId="0" borderId="8" xfId="1" applyNumberFormat="1" applyFont="1" applyBorder="1" applyAlignment="1">
      <alignment horizontal="right" vertical="top"/>
    </xf>
    <xf numFmtId="0" fontId="12" fillId="0" borderId="0" xfId="1" applyFont="1" applyAlignment="1">
      <alignment horizontal="left" wrapText="1"/>
    </xf>
    <xf numFmtId="4" fontId="12" fillId="0" borderId="15" xfId="1" applyNumberFormat="1" applyFont="1" applyBorder="1" applyAlignment="1">
      <alignment horizontal="left"/>
    </xf>
    <xf numFmtId="49" fontId="12" fillId="0" borderId="0" xfId="1" applyNumberFormat="1" applyFont="1" applyAlignment="1">
      <alignment horizontal="left"/>
    </xf>
    <xf numFmtId="4" fontId="12" fillId="0" borderId="0" xfId="1" applyNumberFormat="1" applyFont="1" applyAlignment="1">
      <alignment horizontal="right"/>
    </xf>
    <xf numFmtId="4" fontId="12" fillId="0" borderId="0" xfId="1" applyNumberFormat="1" applyFont="1" applyAlignment="1">
      <alignment horizontal="left"/>
    </xf>
    <xf numFmtId="4" fontId="12" fillId="0" borderId="0" xfId="1" applyNumberFormat="1" applyFont="1"/>
    <xf numFmtId="0" fontId="29" fillId="0" borderId="0" xfId="1" applyFont="1" applyAlignment="1">
      <alignment horizontal="left" wrapText="1"/>
    </xf>
    <xf numFmtId="0" fontId="30" fillId="0" borderId="0" xfId="1" applyFont="1" applyAlignment="1">
      <alignment horizontal="left" wrapText="1"/>
    </xf>
    <xf numFmtId="0" fontId="12" fillId="0" borderId="0" xfId="1" applyFont="1" applyAlignment="1">
      <alignment horizontal="right"/>
    </xf>
    <xf numFmtId="0" fontId="27" fillId="0" borderId="0" xfId="1" applyFont="1" applyAlignment="1">
      <alignment horizontal="left" wrapText="1"/>
    </xf>
    <xf numFmtId="0" fontId="13" fillId="0" borderId="0" xfId="1" applyFont="1"/>
    <xf numFmtId="0" fontId="31" fillId="0" borderId="0" xfId="1" applyFont="1"/>
    <xf numFmtId="0" fontId="14" fillId="0" borderId="0" xfId="1" applyFont="1"/>
    <xf numFmtId="0" fontId="28" fillId="0" borderId="0" xfId="0" applyFont="1"/>
    <xf numFmtId="0" fontId="3" fillId="0" borderId="0" xfId="0" applyFont="1" applyAlignment="1">
      <alignment vertical="center"/>
    </xf>
    <xf numFmtId="49" fontId="3" fillId="0" borderId="0" xfId="0" applyNumberFormat="1" applyFont="1" applyAlignment="1" applyProtection="1">
      <alignment vertical="center" wrapText="1"/>
      <protection locked="0"/>
    </xf>
    <xf numFmtId="0" fontId="35" fillId="0" borderId="0" xfId="0" applyFont="1" applyAlignment="1">
      <alignment vertical="center"/>
    </xf>
    <xf numFmtId="0" fontId="35" fillId="0" borderId="0" xfId="0" applyFont="1" applyAlignment="1" applyProtection="1">
      <alignment vertical="center" wrapText="1"/>
      <protection locked="0"/>
    </xf>
    <xf numFmtId="0" fontId="12" fillId="0" borderId="0" xfId="1" applyFont="1" applyAlignment="1">
      <alignment horizontal="right" vertical="top"/>
    </xf>
    <xf numFmtId="0" fontId="7"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center"/>
      <protection locked="0"/>
    </xf>
    <xf numFmtId="40" fontId="7" fillId="0" borderId="0" xfId="0" applyNumberFormat="1" applyFont="1" applyBorder="1" applyAlignment="1" applyProtection="1">
      <alignment vertical="center"/>
      <protection locked="0"/>
    </xf>
    <xf numFmtId="164" fontId="7" fillId="0" borderId="0" xfId="0" applyNumberFormat="1" applyFont="1" applyBorder="1" applyAlignment="1">
      <alignment vertical="center"/>
    </xf>
    <xf numFmtId="164" fontId="7" fillId="0" borderId="0" xfId="0" applyNumberFormat="1" applyFont="1" applyBorder="1" applyAlignment="1" applyProtection="1">
      <alignment vertical="center"/>
      <protection locked="0"/>
    </xf>
    <xf numFmtId="4" fontId="12" fillId="0" borderId="0" xfId="1" applyNumberFormat="1" applyFont="1" applyBorder="1" applyAlignment="1">
      <alignment horizontal="right" vertical="top"/>
    </xf>
    <xf numFmtId="4" fontId="12" fillId="0" borderId="0" xfId="1" applyNumberFormat="1" applyFont="1" applyBorder="1" applyAlignment="1">
      <alignment horizontal="right"/>
    </xf>
    <xf numFmtId="4" fontId="5" fillId="0" borderId="0" xfId="1" applyNumberFormat="1" applyFont="1" applyBorder="1" applyAlignment="1">
      <alignment vertical="top"/>
    </xf>
    <xf numFmtId="4" fontId="5" fillId="0" borderId="0" xfId="1" applyNumberFormat="1" applyFont="1" applyBorder="1" applyAlignment="1">
      <alignment horizontal="left" vertical="top"/>
    </xf>
    <xf numFmtId="4" fontId="12" fillId="0" borderId="0" xfId="1" applyNumberFormat="1" applyFont="1" applyBorder="1" applyAlignment="1">
      <alignment vertical="top"/>
    </xf>
    <xf numFmtId="4" fontId="12" fillId="0" borderId="8" xfId="1" applyNumberFormat="1" applyFont="1" applyBorder="1" applyAlignment="1">
      <alignment horizontal="right"/>
    </xf>
    <xf numFmtId="4" fontId="12" fillId="0" borderId="11" xfId="1" applyNumberFormat="1" applyFont="1" applyBorder="1" applyAlignment="1">
      <alignment horizontal="right" vertical="top"/>
    </xf>
    <xf numFmtId="4" fontId="12" fillId="0" borderId="13" xfId="1" applyNumberFormat="1" applyFont="1" applyBorder="1" applyAlignment="1">
      <alignment horizontal="right" vertical="top"/>
    </xf>
    <xf numFmtId="4" fontId="5" fillId="0" borderId="13" xfId="1" applyNumberFormat="1" applyFont="1" applyBorder="1" applyAlignment="1">
      <alignment horizontal="right" vertical="top"/>
    </xf>
    <xf numFmtId="0" fontId="12" fillId="0" borderId="15" xfId="1" applyFont="1" applyBorder="1" applyAlignment="1">
      <alignment horizontal="right"/>
    </xf>
    <xf numFmtId="0" fontId="12" fillId="0" borderId="16" xfId="1" applyFont="1" applyBorder="1"/>
    <xf numFmtId="0" fontId="3" fillId="0" borderId="0" xfId="0" applyFont="1" applyAlignment="1" applyProtection="1">
      <alignment horizontal="left" vertical="top"/>
      <protection locked="0"/>
    </xf>
    <xf numFmtId="0" fontId="8" fillId="0" borderId="0" xfId="0" applyFont="1" applyBorder="1" applyAlignment="1" applyProtection="1">
      <alignment horizontal="left" vertical="center" wrapText="1"/>
      <protection locked="0"/>
    </xf>
    <xf numFmtId="0" fontId="9" fillId="0" borderId="0" xfId="0" applyFont="1" applyBorder="1" applyAlignment="1" applyProtection="1">
      <alignment horizontal="left" vertical="center"/>
      <protection locked="0"/>
    </xf>
    <xf numFmtId="40" fontId="9" fillId="0" borderId="0" xfId="0" applyNumberFormat="1" applyFont="1" applyBorder="1" applyAlignment="1" applyProtection="1">
      <alignment vertical="center"/>
      <protection locked="0"/>
    </xf>
    <xf numFmtId="164" fontId="9" fillId="0" borderId="0" xfId="0" applyNumberFormat="1" applyFont="1" applyBorder="1" applyAlignment="1" applyProtection="1">
      <alignment vertical="center"/>
      <protection locked="0"/>
    </xf>
    <xf numFmtId="49" fontId="33" fillId="0" borderId="0" xfId="0" applyNumberFormat="1"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49" fontId="34" fillId="0" borderId="0" xfId="0" applyNumberFormat="1" applyFont="1" applyAlignment="1" applyProtection="1">
      <alignment horizontal="left" vertical="center" wrapText="1"/>
      <protection locked="0"/>
    </xf>
    <xf numFmtId="0" fontId="2" fillId="0" borderId="0" xfId="0" applyFont="1" applyAlignment="1">
      <alignment horizontal="center" vertical="center" wrapText="1"/>
    </xf>
    <xf numFmtId="0" fontId="32" fillId="0" borderId="0" xfId="1" applyFont="1" applyAlignment="1">
      <alignment horizontal="center" vertical="top" wrapText="1"/>
    </xf>
    <xf numFmtId="49" fontId="6" fillId="0" borderId="1" xfId="0" applyNumberFormat="1" applyFont="1" applyBorder="1" applyAlignment="1" applyProtection="1">
      <alignment horizontal="left" vertical="center"/>
      <protection locked="0"/>
    </xf>
    <xf numFmtId="49" fontId="9" fillId="0" borderId="0" xfId="0" applyNumberFormat="1" applyFont="1" applyAlignment="1" applyProtection="1">
      <alignment horizontal="left" vertical="center"/>
      <protection locked="0"/>
    </xf>
    <xf numFmtId="0" fontId="8" fillId="0" borderId="3" xfId="0" applyFont="1" applyBorder="1" applyAlignment="1" applyProtection="1">
      <alignment horizontal="center" vertical="center" wrapText="1"/>
      <protection locked="0"/>
    </xf>
    <xf numFmtId="0" fontId="7" fillId="0" borderId="3" xfId="0" applyFont="1" applyBorder="1" applyAlignment="1" applyProtection="1">
      <alignment horizontal="justify" vertical="center" wrapText="1"/>
      <protection locked="0"/>
    </xf>
    <xf numFmtId="49" fontId="14" fillId="0" borderId="0" xfId="0" applyNumberFormat="1" applyFont="1" applyAlignment="1" applyProtection="1">
      <alignment horizontal="left" vertical="center"/>
      <protection locked="0"/>
    </xf>
    <xf numFmtId="49" fontId="15" fillId="0" borderId="0" xfId="0" quotePrefix="1" applyNumberFormat="1" applyFont="1" applyAlignment="1" applyProtection="1">
      <alignment horizontal="left" vertical="center"/>
      <protection locked="0"/>
    </xf>
    <xf numFmtId="0" fontId="22" fillId="2" borderId="3" xfId="0" applyFont="1" applyFill="1" applyBorder="1" applyAlignment="1" applyProtection="1">
      <alignment horizontal="justify" vertical="center" wrapText="1"/>
      <protection locked="0"/>
    </xf>
    <xf numFmtId="0" fontId="7" fillId="0" borderId="4" xfId="0" applyFont="1" applyBorder="1" applyAlignment="1" applyProtection="1">
      <alignment horizontal="justify" vertical="center" wrapText="1"/>
      <protection locked="0"/>
    </xf>
    <xf numFmtId="0" fontId="7" fillId="0" borderId="5" xfId="0" applyFont="1" applyBorder="1" applyAlignment="1" applyProtection="1">
      <alignment horizontal="justify" vertical="center" wrapText="1"/>
      <protection locked="0"/>
    </xf>
    <xf numFmtId="0" fontId="7" fillId="0" borderId="6" xfId="0" applyFont="1" applyBorder="1" applyAlignment="1" applyProtection="1">
      <alignment horizontal="justify" vertical="center" wrapText="1"/>
      <protection locked="0"/>
    </xf>
    <xf numFmtId="0" fontId="8" fillId="0" borderId="0" xfId="0" applyFont="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49" fontId="1" fillId="0" borderId="0" xfId="0" applyNumberFormat="1" applyFont="1" applyAlignment="1" applyProtection="1">
      <alignment horizontal="center" vertical="center"/>
      <protection locked="0"/>
    </xf>
    <xf numFmtId="0" fontId="13" fillId="0" borderId="3" xfId="0" applyFont="1" applyBorder="1" applyAlignment="1" applyProtection="1">
      <alignment horizontal="justify" vertical="center" wrapText="1"/>
      <protection locked="0"/>
    </xf>
    <xf numFmtId="0" fontId="9" fillId="0" borderId="3" xfId="0" applyFont="1" applyBorder="1" applyAlignment="1" applyProtection="1">
      <alignment horizontal="center" vertical="center" wrapText="1"/>
      <protection locked="0"/>
    </xf>
    <xf numFmtId="0" fontId="23" fillId="2" borderId="4" xfId="0" applyFont="1" applyFill="1" applyBorder="1" applyAlignment="1" applyProtection="1">
      <alignment horizontal="justify" vertical="center" wrapText="1"/>
      <protection locked="0"/>
    </xf>
    <xf numFmtId="0" fontId="23" fillId="2" borderId="5" xfId="0" applyFont="1" applyFill="1" applyBorder="1" applyAlignment="1" applyProtection="1">
      <alignment horizontal="justify" vertical="center" wrapText="1"/>
      <protection locked="0"/>
    </xf>
    <xf numFmtId="0" fontId="23" fillId="2" borderId="6" xfId="0" applyFont="1" applyFill="1" applyBorder="1" applyAlignment="1" applyProtection="1">
      <alignment horizontal="justify" vertical="center" wrapText="1"/>
      <protection locked="0"/>
    </xf>
    <xf numFmtId="0" fontId="13" fillId="0" borderId="3" xfId="0" applyFont="1" applyBorder="1" applyAlignment="1" applyProtection="1">
      <alignment horizontal="left" vertical="center" wrapText="1"/>
      <protection locked="0"/>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13" fillId="3" borderId="4" xfId="0" applyFont="1" applyFill="1" applyBorder="1" applyAlignment="1" applyProtection="1">
      <alignment horizontal="left" vertical="center" wrapText="1"/>
      <protection locked="0"/>
    </xf>
    <xf numFmtId="0" fontId="13" fillId="3" borderId="5"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3" xfId="0" applyFont="1" applyBorder="1" applyAlignment="1" applyProtection="1">
      <alignment horizontal="justify" vertical="center" wrapText="1"/>
      <protection locked="0"/>
    </xf>
    <xf numFmtId="0" fontId="7" fillId="3" borderId="3" xfId="0" applyFont="1" applyFill="1" applyBorder="1" applyAlignment="1" applyProtection="1">
      <alignment horizontal="justify" vertical="center" wrapText="1"/>
      <protection locked="0"/>
    </xf>
    <xf numFmtId="0" fontId="7" fillId="0" borderId="0" xfId="0" applyFont="1" applyAlignment="1" applyProtection="1">
      <alignment horizontal="left" vertical="center" wrapText="1"/>
      <protection locked="0"/>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13" fillId="0" borderId="4" xfId="0" applyFont="1" applyBorder="1" applyAlignment="1" applyProtection="1">
      <alignment horizontal="justify" vertical="center" wrapText="1"/>
      <protection locked="0"/>
    </xf>
    <xf numFmtId="0" fontId="13" fillId="0" borderId="5" xfId="0" applyFont="1" applyBorder="1" applyAlignment="1" applyProtection="1">
      <alignment horizontal="justify" vertical="center" wrapText="1"/>
      <protection locked="0"/>
    </xf>
    <xf numFmtId="0" fontId="13" fillId="0" borderId="6" xfId="0" applyFont="1" applyBorder="1" applyAlignment="1" applyProtection="1">
      <alignment horizontal="justify" vertical="center" wrapText="1"/>
      <protection locked="0"/>
    </xf>
    <xf numFmtId="0" fontId="9" fillId="0" borderId="7" xfId="0" applyFont="1" applyBorder="1" applyAlignment="1" applyProtection="1">
      <alignment horizontal="left" vertical="center" wrapText="1"/>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37" fillId="0" borderId="10" xfId="1" applyFont="1" applyBorder="1" applyAlignment="1">
      <alignment horizontal="left" vertical="top" wrapText="1"/>
    </xf>
    <xf numFmtId="0" fontId="37" fillId="0" borderId="12" xfId="1" applyFont="1" applyBorder="1" applyAlignment="1">
      <alignment horizontal="left" vertical="top" wrapText="1"/>
    </xf>
    <xf numFmtId="0" fontId="37" fillId="0" borderId="12" xfId="1" applyFont="1" applyBorder="1" applyAlignment="1">
      <alignment horizontal="left" vertical="top"/>
    </xf>
    <xf numFmtId="0" fontId="37" fillId="0" borderId="14" xfId="1" applyFont="1" applyBorder="1" applyAlignment="1">
      <alignment horizontal="left" vertical="top"/>
    </xf>
    <xf numFmtId="0" fontId="0" fillId="0" borderId="0" xfId="0" applyAlignment="1">
      <alignment vertical="center" wrapText="1"/>
    </xf>
  </cellXfs>
  <cellStyles count="2">
    <cellStyle name="Navadno" xfId="0" builtinId="0"/>
    <cellStyle name="Navadno 2" xfId="1" xr:uid="{FBC0D82E-8923-4949-B8D8-63CA31A54B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47E09-34F5-4766-94D1-5D5D999BF801}">
  <dimension ref="A2:J25"/>
  <sheetViews>
    <sheetView tabSelected="1" workbookViewId="0"/>
  </sheetViews>
  <sheetFormatPr defaultRowHeight="18" customHeight="1" x14ac:dyDescent="0.25"/>
  <cols>
    <col min="1" max="1" width="4.28515625" style="164" customWidth="1"/>
    <col min="2" max="2" width="9" style="167"/>
    <col min="3" max="3" width="6.42578125" customWidth="1"/>
  </cols>
  <sheetData>
    <row r="2" spans="1:10" ht="18" customHeight="1" x14ac:dyDescent="0.25">
      <c r="A2" s="165"/>
      <c r="B2" s="168"/>
      <c r="C2" s="198" t="s">
        <v>0</v>
      </c>
      <c r="D2" s="198"/>
      <c r="E2" s="198"/>
      <c r="F2" s="198"/>
      <c r="G2" s="198"/>
      <c r="H2" s="198"/>
      <c r="I2" s="198"/>
      <c r="J2" s="2"/>
    </row>
    <row r="3" spans="1:10" ht="18" customHeight="1" x14ac:dyDescent="0.25">
      <c r="B3" s="168"/>
      <c r="C3" s="3"/>
      <c r="D3" s="4"/>
      <c r="E3" s="4"/>
      <c r="F3" s="4"/>
      <c r="G3" s="4"/>
      <c r="H3" s="4"/>
      <c r="I3" s="4"/>
      <c r="J3" s="4"/>
    </row>
    <row r="4" spans="1:10" ht="18" customHeight="1" x14ac:dyDescent="0.25">
      <c r="B4" s="168"/>
      <c r="C4" s="1"/>
      <c r="D4" s="1"/>
      <c r="E4" s="1"/>
      <c r="F4" s="1"/>
      <c r="G4" s="1"/>
      <c r="H4" s="1"/>
      <c r="I4" s="1"/>
      <c r="J4" s="1"/>
    </row>
    <row r="5" spans="1:10" ht="18" customHeight="1" x14ac:dyDescent="0.25">
      <c r="A5" s="166"/>
      <c r="B5" s="194" t="s">
        <v>1</v>
      </c>
      <c r="C5" s="194"/>
      <c r="D5" s="189" t="s">
        <v>2</v>
      </c>
      <c r="E5" s="127"/>
      <c r="F5" s="127"/>
      <c r="G5" s="127"/>
      <c r="H5" s="127"/>
      <c r="I5" s="127"/>
      <c r="J5" s="127"/>
    </row>
    <row r="6" spans="1:10" ht="18" customHeight="1" x14ac:dyDescent="0.25">
      <c r="B6" s="169"/>
      <c r="C6" s="4"/>
      <c r="D6" s="195" t="s">
        <v>283</v>
      </c>
      <c r="E6" s="195"/>
      <c r="F6" s="195"/>
      <c r="G6" s="195"/>
      <c r="H6" s="195"/>
      <c r="I6" s="195"/>
      <c r="J6" s="195"/>
    </row>
    <row r="7" spans="1:10" ht="18" customHeight="1" x14ac:dyDescent="0.25">
      <c r="B7" s="169"/>
      <c r="C7" s="4"/>
      <c r="D7" s="4"/>
      <c r="E7" s="5"/>
      <c r="F7" s="1"/>
      <c r="G7" s="1"/>
      <c r="H7" s="1"/>
      <c r="I7" s="1"/>
      <c r="J7" s="1"/>
    </row>
    <row r="8" spans="1:10" ht="18" customHeight="1" x14ac:dyDescent="0.25">
      <c r="B8" s="194" t="s">
        <v>4</v>
      </c>
      <c r="C8" s="194"/>
      <c r="D8" s="195" t="s">
        <v>303</v>
      </c>
      <c r="E8" s="195"/>
      <c r="F8" s="195"/>
      <c r="G8" s="195"/>
      <c r="H8" s="195"/>
      <c r="I8" s="195"/>
      <c r="J8" s="195"/>
    </row>
    <row r="9" spans="1:10" ht="18" customHeight="1" x14ac:dyDescent="0.25">
      <c r="B9" s="169"/>
      <c r="C9" s="4"/>
      <c r="D9" s="247"/>
      <c r="E9" s="247"/>
      <c r="F9" s="247"/>
      <c r="G9" s="247"/>
      <c r="H9" s="247"/>
      <c r="I9" s="247"/>
      <c r="J9" s="247"/>
    </row>
    <row r="10" spans="1:10" ht="18" customHeight="1" x14ac:dyDescent="0.25">
      <c r="B10" s="169"/>
      <c r="C10" s="4"/>
      <c r="D10" s="4"/>
      <c r="E10" s="6"/>
      <c r="F10" s="1"/>
      <c r="G10" s="1"/>
      <c r="H10" s="1"/>
      <c r="I10" s="1"/>
      <c r="J10" s="1"/>
    </row>
    <row r="11" spans="1:10" ht="18" customHeight="1" x14ac:dyDescent="0.25">
      <c r="B11" s="169"/>
      <c r="C11" s="4"/>
      <c r="D11" s="4"/>
      <c r="E11" s="6"/>
      <c r="F11" s="1"/>
      <c r="G11" s="1"/>
      <c r="H11" s="1"/>
      <c r="I11" s="1"/>
      <c r="J11" s="1"/>
    </row>
    <row r="12" spans="1:10" ht="18" customHeight="1" x14ac:dyDescent="0.25">
      <c r="B12" s="197" t="s">
        <v>8</v>
      </c>
      <c r="C12" s="197"/>
      <c r="D12" s="196" t="s">
        <v>9</v>
      </c>
      <c r="E12" s="196"/>
      <c r="F12" s="196"/>
      <c r="G12" s="196"/>
      <c r="H12" s="196"/>
      <c r="I12" s="196"/>
      <c r="J12" s="196"/>
    </row>
    <row r="13" spans="1:10" ht="18" customHeight="1" x14ac:dyDescent="0.25">
      <c r="B13" s="169"/>
      <c r="C13" s="4"/>
      <c r="D13" s="196" t="s">
        <v>286</v>
      </c>
      <c r="E13" s="196"/>
      <c r="F13" s="196"/>
      <c r="G13" s="196"/>
      <c r="H13" s="196"/>
      <c r="I13" s="196"/>
      <c r="J13" s="196"/>
    </row>
    <row r="14" spans="1:10" ht="18" customHeight="1" x14ac:dyDescent="0.25">
      <c r="B14" s="169"/>
      <c r="C14" s="4"/>
      <c r="D14" s="170" t="s">
        <v>288</v>
      </c>
      <c r="E14" s="171"/>
      <c r="F14" s="170"/>
      <c r="G14" s="170"/>
      <c r="H14" s="170"/>
      <c r="I14" s="170"/>
      <c r="J14" s="170"/>
    </row>
    <row r="15" spans="1:10" ht="18" customHeight="1" x14ac:dyDescent="0.25">
      <c r="B15" s="169"/>
      <c r="C15" s="4"/>
      <c r="D15" s="4"/>
      <c r="E15" s="5"/>
      <c r="F15" s="1"/>
      <c r="G15" s="1"/>
      <c r="H15" s="1"/>
      <c r="I15" s="1"/>
      <c r="J15" s="1"/>
    </row>
    <row r="16" spans="1:10" ht="18" customHeight="1" x14ac:dyDescent="0.25">
      <c r="B16" s="194" t="s">
        <v>5</v>
      </c>
      <c r="C16" s="194"/>
      <c r="D16" s="196" t="s">
        <v>6</v>
      </c>
      <c r="E16" s="196"/>
      <c r="F16" s="196"/>
      <c r="G16" s="196"/>
      <c r="H16" s="196"/>
      <c r="I16" s="196"/>
      <c r="J16" s="196"/>
    </row>
    <row r="17" spans="2:10" ht="18" customHeight="1" x14ac:dyDescent="0.25">
      <c r="B17" s="194"/>
      <c r="C17" s="194"/>
      <c r="D17" s="196" t="s">
        <v>7</v>
      </c>
      <c r="E17" s="196"/>
      <c r="F17" s="196"/>
      <c r="G17" s="196"/>
      <c r="H17" s="196"/>
      <c r="I17" s="196"/>
      <c r="J17" s="196"/>
    </row>
    <row r="18" spans="2:10" ht="18" customHeight="1" x14ac:dyDescent="0.25">
      <c r="B18" s="169"/>
      <c r="C18" s="4"/>
      <c r="D18" s="196" t="s">
        <v>287</v>
      </c>
      <c r="E18" s="196"/>
      <c r="F18" s="196"/>
      <c r="G18" s="196"/>
      <c r="H18" s="196"/>
      <c r="I18" s="196"/>
      <c r="J18" s="196"/>
    </row>
    <row r="19" spans="2:10" ht="18" customHeight="1" x14ac:dyDescent="0.25">
      <c r="B19" s="169"/>
      <c r="C19" s="4"/>
      <c r="D19" s="4"/>
      <c r="E19" s="5"/>
      <c r="F19" s="1"/>
      <c r="G19" s="1"/>
      <c r="H19" s="1"/>
      <c r="I19" s="1"/>
      <c r="J19" s="1"/>
    </row>
    <row r="20" spans="2:10" ht="18" customHeight="1" x14ac:dyDescent="0.25">
      <c r="B20" s="7"/>
      <c r="C20" s="4"/>
      <c r="D20" s="4"/>
      <c r="E20" s="126"/>
      <c r="F20" s="1"/>
      <c r="G20" s="1"/>
      <c r="H20" s="1"/>
      <c r="I20" s="1"/>
      <c r="J20" s="1"/>
    </row>
    <row r="21" spans="2:10" ht="18" customHeight="1" x14ac:dyDescent="0.25">
      <c r="B21" s="194" t="s">
        <v>10</v>
      </c>
      <c r="C21" s="194"/>
      <c r="D21" s="195" t="s">
        <v>289</v>
      </c>
      <c r="E21" s="195"/>
      <c r="F21" s="195"/>
      <c r="G21" s="195"/>
      <c r="H21" s="195"/>
      <c r="I21" s="195"/>
      <c r="J21" s="195"/>
    </row>
    <row r="22" spans="2:10" ht="18" customHeight="1" x14ac:dyDescent="0.25">
      <c r="B22" s="169"/>
      <c r="C22" s="4"/>
      <c r="D22" s="195" t="s">
        <v>290</v>
      </c>
      <c r="E22" s="195"/>
      <c r="F22" s="195"/>
      <c r="G22" s="195"/>
      <c r="H22" s="195"/>
      <c r="I22" s="195"/>
      <c r="J22" s="195"/>
    </row>
    <row r="23" spans="2:10" ht="18" customHeight="1" x14ac:dyDescent="0.25">
      <c r="B23" s="169"/>
      <c r="C23" s="4"/>
      <c r="D23" s="128"/>
      <c r="E23" s="128"/>
      <c r="F23" s="128"/>
      <c r="G23" s="128"/>
      <c r="H23" s="128"/>
      <c r="I23" s="128"/>
      <c r="J23" s="128"/>
    </row>
    <row r="24" spans="2:10" ht="18" customHeight="1" x14ac:dyDescent="0.25">
      <c r="B24" s="194" t="s">
        <v>284</v>
      </c>
      <c r="C24" s="194"/>
      <c r="D24" s="196" t="s">
        <v>11</v>
      </c>
      <c r="E24" s="196"/>
      <c r="F24" s="196"/>
      <c r="G24" s="196"/>
      <c r="H24" s="196"/>
      <c r="I24" s="196"/>
      <c r="J24" s="196"/>
    </row>
    <row r="25" spans="2:10" ht="18" customHeight="1" x14ac:dyDescent="0.25">
      <c r="B25" s="169"/>
      <c r="C25" s="4"/>
      <c r="D25" s="170" t="s">
        <v>285</v>
      </c>
      <c r="E25" s="171"/>
      <c r="F25" s="170"/>
      <c r="G25" s="170"/>
      <c r="H25" s="170"/>
      <c r="I25" s="170"/>
      <c r="J25" s="170"/>
    </row>
  </sheetData>
  <mergeCells count="17">
    <mergeCell ref="C2:I2"/>
    <mergeCell ref="B5:C5"/>
    <mergeCell ref="D6:J6"/>
    <mergeCell ref="B8:C8"/>
    <mergeCell ref="D8:J9"/>
    <mergeCell ref="D16:J16"/>
    <mergeCell ref="D17:J17"/>
    <mergeCell ref="D18:J18"/>
    <mergeCell ref="B12:C12"/>
    <mergeCell ref="D12:J12"/>
    <mergeCell ref="D13:J13"/>
    <mergeCell ref="B16:C17"/>
    <mergeCell ref="B21:C21"/>
    <mergeCell ref="D21:J21"/>
    <mergeCell ref="B24:C24"/>
    <mergeCell ref="D24:J24"/>
    <mergeCell ref="D22:J2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AD2F-E522-461F-AC79-4F64D28739D0}">
  <dimension ref="B1:G43"/>
  <sheetViews>
    <sheetView workbookViewId="0"/>
  </sheetViews>
  <sheetFormatPr defaultRowHeight="16.5" x14ac:dyDescent="0.3"/>
  <cols>
    <col min="1" max="1" width="4.5703125" customWidth="1"/>
    <col min="2" max="2" width="5.7109375" style="133" customWidth="1"/>
    <col min="3" max="3" width="36" style="138" customWidth="1"/>
    <col min="4" max="4" width="13" style="135" customWidth="1"/>
    <col min="5" max="5" width="12.85546875" style="136" customWidth="1"/>
    <col min="6" max="6" width="18.7109375" style="136" customWidth="1"/>
    <col min="7" max="7" width="9" style="137"/>
  </cols>
  <sheetData>
    <row r="1" spans="2:7" x14ac:dyDescent="0.3">
      <c r="C1" s="134"/>
    </row>
    <row r="3" spans="2:7" x14ac:dyDescent="0.3">
      <c r="B3" s="199" t="s">
        <v>301</v>
      </c>
      <c r="C3" s="199"/>
      <c r="D3" s="199"/>
      <c r="E3" s="199"/>
      <c r="F3" s="199"/>
    </row>
    <row r="4" spans="2:7" x14ac:dyDescent="0.3">
      <c r="B4" s="199"/>
      <c r="C4" s="199"/>
      <c r="D4" s="199"/>
      <c r="E4" s="199"/>
      <c r="F4" s="199"/>
    </row>
    <row r="5" spans="2:7" x14ac:dyDescent="0.3">
      <c r="G5" s="139"/>
    </row>
    <row r="6" spans="2:7" x14ac:dyDescent="0.3">
      <c r="B6" s="133" t="s">
        <v>298</v>
      </c>
      <c r="G6" s="139"/>
    </row>
    <row r="7" spans="2:7" x14ac:dyDescent="0.3">
      <c r="B7" s="172"/>
      <c r="C7" s="138" t="s">
        <v>295</v>
      </c>
      <c r="E7" s="136" t="s">
        <v>277</v>
      </c>
      <c r="F7" s="136">
        <f>'Popis vod.kan. GV Župančičeva'!I11</f>
        <v>0</v>
      </c>
    </row>
    <row r="8" spans="2:7" x14ac:dyDescent="0.3">
      <c r="B8" s="172"/>
      <c r="C8" s="138" t="s">
        <v>296</v>
      </c>
      <c r="E8" s="136" t="s">
        <v>277</v>
      </c>
      <c r="F8" s="136">
        <f>'Popis vod.kan. GV Župančičeva'!I19</f>
        <v>0</v>
      </c>
      <c r="G8" s="139"/>
    </row>
    <row r="9" spans="2:7" x14ac:dyDescent="0.3">
      <c r="B9" s="140" t="s">
        <v>299</v>
      </c>
      <c r="C9" s="141"/>
      <c r="D9" s="142"/>
      <c r="E9" s="143" t="s">
        <v>277</v>
      </c>
      <c r="F9" s="143">
        <f>SUM(F7:F8)</f>
        <v>0</v>
      </c>
      <c r="G9" s="139"/>
    </row>
    <row r="10" spans="2:7" x14ac:dyDescent="0.3">
      <c r="B10" s="144"/>
      <c r="E10" s="145"/>
      <c r="F10" s="145"/>
      <c r="G10" s="139"/>
    </row>
    <row r="11" spans="2:7" x14ac:dyDescent="0.3">
      <c r="B11" s="144"/>
      <c r="E11" s="145"/>
      <c r="F11" s="145"/>
      <c r="G11" s="139"/>
    </row>
    <row r="12" spans="2:7" x14ac:dyDescent="0.3">
      <c r="B12" s="133" t="s">
        <v>297</v>
      </c>
      <c r="G12" s="139"/>
    </row>
    <row r="13" spans="2:7" x14ac:dyDescent="0.3">
      <c r="C13" s="138" t="s">
        <v>295</v>
      </c>
      <c r="E13" s="136" t="s">
        <v>277</v>
      </c>
      <c r="F13" s="136">
        <f>'Popis vod.kan. GV Prešernova'!I11</f>
        <v>0</v>
      </c>
      <c r="G13" s="139"/>
    </row>
    <row r="14" spans="2:7" x14ac:dyDescent="0.3">
      <c r="C14" s="138" t="s">
        <v>296</v>
      </c>
      <c r="E14" s="136" t="s">
        <v>277</v>
      </c>
      <c r="F14" s="136">
        <f>'Popis vod.kan. GV Prešernova'!I19</f>
        <v>0</v>
      </c>
      <c r="G14" s="139"/>
    </row>
    <row r="15" spans="2:7" x14ac:dyDescent="0.3">
      <c r="B15" s="140" t="s">
        <v>300</v>
      </c>
      <c r="C15" s="141"/>
      <c r="D15" s="142"/>
      <c r="E15" s="143" t="s">
        <v>277</v>
      </c>
      <c r="F15" s="143">
        <f>SUM(F13:F14)</f>
        <v>0</v>
      </c>
      <c r="G15" s="139"/>
    </row>
    <row r="16" spans="2:7" x14ac:dyDescent="0.3">
      <c r="B16" s="144"/>
      <c r="E16" s="145"/>
      <c r="F16" s="145"/>
      <c r="G16" s="139"/>
    </row>
    <row r="17" spans="2:7" x14ac:dyDescent="0.3">
      <c r="B17" s="144"/>
      <c r="E17" s="145"/>
      <c r="F17" s="145"/>
      <c r="G17" s="139"/>
    </row>
    <row r="18" spans="2:7" ht="17.25" thickBot="1" x14ac:dyDescent="0.35">
      <c r="B18" s="146"/>
      <c r="C18" s="147"/>
      <c r="D18" s="148"/>
      <c r="E18" s="149"/>
      <c r="F18" s="150"/>
      <c r="G18" s="139"/>
    </row>
    <row r="19" spans="2:7" x14ac:dyDescent="0.3">
      <c r="B19" s="144"/>
      <c r="C19" s="144" t="s">
        <v>278</v>
      </c>
      <c r="D19" s="151"/>
      <c r="E19" s="145"/>
      <c r="F19" s="145">
        <f>F9+F15</f>
        <v>0</v>
      </c>
    </row>
    <row r="21" spans="2:7" x14ac:dyDescent="0.3">
      <c r="C21" s="144" t="s">
        <v>279</v>
      </c>
      <c r="E21" s="145" t="s">
        <v>277</v>
      </c>
      <c r="F21" s="145">
        <f>F19*0.22</f>
        <v>0</v>
      </c>
    </row>
    <row r="22" spans="2:7" ht="17.25" thickBot="1" x14ac:dyDescent="0.35">
      <c r="B22" s="152"/>
      <c r="C22" s="147"/>
      <c r="D22" s="148"/>
      <c r="E22" s="150"/>
      <c r="F22" s="150"/>
    </row>
    <row r="23" spans="2:7" x14ac:dyDescent="0.3">
      <c r="C23" s="144" t="s">
        <v>280</v>
      </c>
      <c r="E23" s="145" t="s">
        <v>277</v>
      </c>
      <c r="F23" s="145">
        <f>F19+F21</f>
        <v>0</v>
      </c>
    </row>
    <row r="24" spans="2:7" x14ac:dyDescent="0.3">
      <c r="C24" s="144"/>
      <c r="E24" s="145"/>
      <c r="F24" s="145"/>
    </row>
    <row r="25" spans="2:7" x14ac:dyDescent="0.3">
      <c r="C25" s="144"/>
      <c r="E25" s="145"/>
      <c r="F25" s="145"/>
    </row>
    <row r="26" spans="2:7" x14ac:dyDescent="0.3">
      <c r="D26" s="136"/>
    </row>
    <row r="27" spans="2:7" x14ac:dyDescent="0.3">
      <c r="C27" s="243" t="s">
        <v>281</v>
      </c>
      <c r="D27" s="153"/>
      <c r="E27" s="183"/>
      <c r="F27" s="184"/>
    </row>
    <row r="28" spans="2:7" ht="10.5" customHeight="1" x14ac:dyDescent="0.3">
      <c r="C28" s="244"/>
      <c r="D28" s="178"/>
      <c r="E28" s="179"/>
      <c r="F28" s="185"/>
    </row>
    <row r="29" spans="2:7" x14ac:dyDescent="0.3">
      <c r="B29" s="144"/>
      <c r="C29" s="245" t="s">
        <v>282</v>
      </c>
      <c r="D29" s="180"/>
      <c r="E29" s="181"/>
      <c r="F29" s="186"/>
    </row>
    <row r="30" spans="2:7" x14ac:dyDescent="0.3">
      <c r="B30" s="154"/>
      <c r="C30" s="245" t="s">
        <v>311</v>
      </c>
      <c r="D30" s="182"/>
      <c r="E30" s="179"/>
      <c r="F30" s="185"/>
    </row>
    <row r="31" spans="2:7" x14ac:dyDescent="0.3">
      <c r="B31" s="154"/>
      <c r="C31" s="246" t="s">
        <v>312</v>
      </c>
      <c r="D31" s="155"/>
      <c r="E31" s="187"/>
      <c r="F31" s="188"/>
    </row>
    <row r="32" spans="2:7" x14ac:dyDescent="0.3">
      <c r="B32" s="154"/>
      <c r="C32" s="156"/>
      <c r="D32" s="157"/>
      <c r="E32" s="157"/>
    </row>
    <row r="33" spans="2:7" x14ac:dyDescent="0.3">
      <c r="B33" s="154"/>
      <c r="C33" s="154"/>
      <c r="D33" s="158"/>
      <c r="E33" s="157"/>
      <c r="F33" s="159"/>
    </row>
    <row r="34" spans="2:7" x14ac:dyDescent="0.3">
      <c r="B34" s="160"/>
      <c r="C34" s="154"/>
      <c r="D34" s="157"/>
      <c r="E34" s="157"/>
    </row>
    <row r="35" spans="2:7" x14ac:dyDescent="0.3">
      <c r="B35" s="161"/>
      <c r="C35" s="154"/>
      <c r="D35" s="157"/>
      <c r="E35" s="157"/>
      <c r="F35" s="159"/>
    </row>
    <row r="36" spans="2:7" x14ac:dyDescent="0.3">
      <c r="B36" s="160"/>
      <c r="C36" s="154"/>
      <c r="D36" s="157"/>
      <c r="E36" s="157"/>
    </row>
    <row r="37" spans="2:7" x14ac:dyDescent="0.3">
      <c r="B37" s="161"/>
      <c r="C37" s="154"/>
      <c r="D37" s="157"/>
      <c r="E37" s="162"/>
      <c r="F37" s="137"/>
      <c r="G37" s="139"/>
    </row>
    <row r="38" spans="2:7" x14ac:dyDescent="0.3">
      <c r="B38" s="154"/>
      <c r="C38" s="156"/>
      <c r="D38" s="157"/>
      <c r="E38" s="157"/>
    </row>
    <row r="39" spans="2:7" x14ac:dyDescent="0.3">
      <c r="B39" s="154"/>
      <c r="C39" s="154"/>
      <c r="D39" s="158"/>
      <c r="E39" s="162"/>
      <c r="F39" s="137"/>
    </row>
    <row r="40" spans="2:7" x14ac:dyDescent="0.3">
      <c r="B40" s="154"/>
      <c r="C40" s="156"/>
      <c r="D40" s="157"/>
      <c r="E40" s="157"/>
    </row>
    <row r="41" spans="2:7" x14ac:dyDescent="0.3">
      <c r="B41" s="154"/>
      <c r="C41" s="134"/>
      <c r="D41" s="158"/>
      <c r="E41" s="145"/>
      <c r="F41" s="145"/>
    </row>
    <row r="42" spans="2:7" x14ac:dyDescent="0.3">
      <c r="B42" s="163"/>
      <c r="D42" s="157"/>
    </row>
    <row r="43" spans="2:7" x14ac:dyDescent="0.3">
      <c r="D43" s="151"/>
    </row>
  </sheetData>
  <mergeCells count="1">
    <mergeCell ref="B3:F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CEC48-0944-4291-87E4-3EDF59759374}">
  <dimension ref="A1:I194"/>
  <sheetViews>
    <sheetView workbookViewId="0"/>
  </sheetViews>
  <sheetFormatPr defaultRowHeight="16.5" x14ac:dyDescent="0.25"/>
  <cols>
    <col min="1" max="1" width="7.85546875" style="1" bestFit="1" customWidth="1"/>
    <col min="2" max="4" width="11.140625" style="1" customWidth="1"/>
    <col min="5" max="5" width="7.7109375" style="1" customWidth="1"/>
    <col min="6" max="6" width="5.5703125" style="1" customWidth="1"/>
    <col min="7" max="7" width="8.42578125" style="1" customWidth="1"/>
    <col min="8" max="8" width="8.5703125" style="1" customWidth="1"/>
    <col min="9" max="9" width="11.140625" style="1" customWidth="1"/>
  </cols>
  <sheetData>
    <row r="1" spans="1:9" s="1" customFormat="1" x14ac:dyDescent="0.25">
      <c r="A1" s="12"/>
      <c r="E1" s="18"/>
      <c r="F1" s="9"/>
      <c r="G1" s="10"/>
      <c r="H1" s="11"/>
      <c r="I1" s="11"/>
    </row>
    <row r="2" spans="1:9" s="1" customFormat="1" ht="18.75" customHeight="1" x14ac:dyDescent="0.25">
      <c r="A2" s="200" t="s">
        <v>291</v>
      </c>
      <c r="B2" s="200"/>
      <c r="C2" s="200"/>
      <c r="D2" s="200"/>
      <c r="E2" s="200"/>
      <c r="F2" s="200"/>
      <c r="G2" s="200"/>
      <c r="H2" s="200"/>
      <c r="I2" s="200"/>
    </row>
    <row r="3" spans="1:9" s="1" customFormat="1" x14ac:dyDescent="0.25">
      <c r="A3" s="12"/>
      <c r="E3" s="8"/>
      <c r="F3" s="9"/>
      <c r="G3" s="10"/>
      <c r="H3" s="11"/>
      <c r="I3" s="11"/>
    </row>
    <row r="4" spans="1:9" s="1" customFormat="1" x14ac:dyDescent="0.25">
      <c r="A4" s="12"/>
      <c r="E4" s="8"/>
      <c r="F4" s="9"/>
      <c r="G4" s="10"/>
      <c r="H4" s="11"/>
      <c r="I4" s="11"/>
    </row>
    <row r="5" spans="1:9" s="1" customFormat="1" x14ac:dyDescent="0.25">
      <c r="A5" s="201" t="s">
        <v>13</v>
      </c>
      <c r="B5" s="201"/>
      <c r="C5" s="124"/>
      <c r="D5" s="124"/>
      <c r="E5" s="18"/>
      <c r="F5" s="19"/>
      <c r="G5" s="20"/>
      <c r="H5" s="21" t="s">
        <v>12</v>
      </c>
      <c r="I5" s="22">
        <f>I78</f>
        <v>0</v>
      </c>
    </row>
    <row r="6" spans="1:9" s="1" customFormat="1" x14ac:dyDescent="0.25">
      <c r="A6" s="12"/>
      <c r="E6" s="8"/>
      <c r="F6" s="9"/>
      <c r="G6" s="10"/>
      <c r="H6" s="11"/>
      <c r="I6" s="11"/>
    </row>
    <row r="7" spans="1:9" s="1" customFormat="1" x14ac:dyDescent="0.25">
      <c r="A7" s="201" t="s">
        <v>14</v>
      </c>
      <c r="B7" s="201"/>
      <c r="C7" s="124"/>
      <c r="D7" s="124"/>
      <c r="E7" s="18"/>
      <c r="F7" s="19"/>
      <c r="G7" s="20"/>
      <c r="H7" s="21" t="s">
        <v>12</v>
      </c>
      <c r="I7" s="22">
        <f>I101</f>
        <v>0</v>
      </c>
    </row>
    <row r="8" spans="1:9" s="1" customFormat="1" x14ac:dyDescent="0.25">
      <c r="A8" s="23"/>
      <c r="B8" s="23"/>
      <c r="C8" s="23"/>
      <c r="D8" s="23"/>
      <c r="E8" s="8"/>
      <c r="F8" s="9"/>
      <c r="G8" s="10"/>
      <c r="H8" s="11"/>
      <c r="I8" s="11"/>
    </row>
    <row r="9" spans="1:9" s="1" customFormat="1" x14ac:dyDescent="0.25">
      <c r="A9" s="201" t="s">
        <v>15</v>
      </c>
      <c r="B9" s="201"/>
      <c r="C9" s="124"/>
      <c r="D9" s="124"/>
      <c r="E9" s="18"/>
      <c r="F9" s="19"/>
      <c r="G9" s="20"/>
      <c r="H9" s="21" t="s">
        <v>12</v>
      </c>
      <c r="I9" s="22">
        <f>I179</f>
        <v>0</v>
      </c>
    </row>
    <row r="10" spans="1:9" s="1" customFormat="1" x14ac:dyDescent="0.25">
      <c r="A10" s="14"/>
      <c r="B10" s="15"/>
      <c r="C10" s="15"/>
      <c r="D10" s="15"/>
      <c r="E10" s="24"/>
      <c r="F10" s="16"/>
      <c r="G10" s="17"/>
      <c r="H10" s="13"/>
      <c r="I10" s="25"/>
    </row>
    <row r="11" spans="1:9" s="1" customFormat="1" x14ac:dyDescent="0.25">
      <c r="A11" s="23" t="s">
        <v>16</v>
      </c>
      <c r="B11" s="26"/>
      <c r="C11" s="26"/>
      <c r="D11" s="26"/>
      <c r="E11" s="18"/>
      <c r="F11" s="19"/>
      <c r="G11" s="20"/>
      <c r="H11" s="21" t="s">
        <v>12</v>
      </c>
      <c r="I11" s="22">
        <f>SUM(I5:I10)</f>
        <v>0</v>
      </c>
    </row>
    <row r="12" spans="1:9" s="1" customFormat="1" x14ac:dyDescent="0.25">
      <c r="A12" s="23"/>
      <c r="B12" s="26"/>
      <c r="C12" s="26"/>
      <c r="D12" s="26"/>
      <c r="E12" s="18"/>
      <c r="F12" s="19"/>
      <c r="G12" s="20"/>
      <c r="H12" s="21"/>
      <c r="I12" s="22"/>
    </row>
    <row r="13" spans="1:9" s="1" customFormat="1" x14ac:dyDescent="0.25">
      <c r="A13" s="27"/>
      <c r="B13" s="28"/>
      <c r="C13" s="28"/>
      <c r="D13" s="28"/>
      <c r="E13" s="29"/>
      <c r="F13" s="30"/>
      <c r="G13" s="31"/>
      <c r="H13" s="32"/>
      <c r="I13" s="32"/>
    </row>
    <row r="14" spans="1:9" s="1" customFormat="1" ht="18" x14ac:dyDescent="0.25">
      <c r="A14" s="200" t="s">
        <v>292</v>
      </c>
      <c r="B14" s="200"/>
      <c r="C14" s="200"/>
      <c r="D14" s="200"/>
      <c r="E14" s="200"/>
      <c r="F14" s="200"/>
      <c r="G14" s="200"/>
      <c r="H14" s="200"/>
      <c r="I14" s="200"/>
    </row>
    <row r="15" spans="1:9" s="1" customFormat="1" x14ac:dyDescent="0.25">
      <c r="A15" s="33"/>
      <c r="B15" s="34"/>
      <c r="C15" s="34"/>
      <c r="D15" s="34"/>
      <c r="E15" s="35"/>
      <c r="F15" s="36"/>
      <c r="G15" s="37"/>
      <c r="H15" s="38"/>
      <c r="I15" s="38"/>
    </row>
    <row r="16" spans="1:9" s="1" customFormat="1" x14ac:dyDescent="0.25">
      <c r="A16" s="33"/>
      <c r="B16" s="34"/>
      <c r="C16" s="34"/>
      <c r="D16" s="34"/>
      <c r="E16" s="35"/>
      <c r="F16" s="36"/>
      <c r="G16" s="37"/>
      <c r="H16" s="38"/>
      <c r="I16" s="38"/>
    </row>
    <row r="17" spans="1:9" s="1" customFormat="1" x14ac:dyDescent="0.25">
      <c r="A17" s="201" t="s">
        <v>17</v>
      </c>
      <c r="B17" s="201"/>
      <c r="C17" s="201"/>
      <c r="D17" s="124"/>
      <c r="E17" s="39"/>
      <c r="F17" s="19"/>
      <c r="G17" s="20"/>
      <c r="H17" s="21" t="s">
        <v>12</v>
      </c>
      <c r="I17" s="22">
        <f>I193</f>
        <v>0</v>
      </c>
    </row>
    <row r="18" spans="1:9" s="1" customFormat="1" x14ac:dyDescent="0.25">
      <c r="A18" s="40"/>
      <c r="B18" s="41"/>
      <c r="C18" s="41"/>
      <c r="D18" s="41"/>
      <c r="E18" s="42"/>
      <c r="F18" s="43"/>
      <c r="G18" s="44"/>
      <c r="H18" s="45"/>
      <c r="I18" s="46"/>
    </row>
    <row r="19" spans="1:9" s="1" customFormat="1" x14ac:dyDescent="0.25">
      <c r="A19" s="23" t="s">
        <v>16</v>
      </c>
      <c r="B19" s="26"/>
      <c r="C19" s="26"/>
      <c r="D19" s="26"/>
      <c r="E19" s="39"/>
      <c r="F19" s="19"/>
      <c r="G19" s="20"/>
      <c r="H19" s="21" t="s">
        <v>12</v>
      </c>
      <c r="I19" s="22">
        <f>SUM(I17:I18)</f>
        <v>0</v>
      </c>
    </row>
    <row r="20" spans="1:9" s="1" customFormat="1" x14ac:dyDescent="0.25">
      <c r="A20" s="23"/>
      <c r="B20" s="26"/>
      <c r="C20" s="26"/>
      <c r="D20" s="26"/>
      <c r="E20" s="39"/>
      <c r="F20" s="19"/>
      <c r="G20" s="20"/>
      <c r="H20" s="21"/>
      <c r="I20" s="22"/>
    </row>
    <row r="21" spans="1:9" s="1" customFormat="1" x14ac:dyDescent="0.25">
      <c r="A21" s="23"/>
      <c r="B21" s="26"/>
      <c r="C21" s="26"/>
      <c r="D21" s="26"/>
      <c r="E21" s="39"/>
      <c r="F21" s="19"/>
      <c r="G21" s="20"/>
      <c r="H21" s="21"/>
      <c r="I21" s="22"/>
    </row>
    <row r="22" spans="1:9" s="1" customFormat="1" x14ac:dyDescent="0.25">
      <c r="A22" s="204" t="s">
        <v>306</v>
      </c>
      <c r="B22" s="204"/>
      <c r="C22" s="204"/>
      <c r="D22" s="204"/>
      <c r="E22" s="204"/>
      <c r="F22" s="204"/>
      <c r="G22" s="204"/>
      <c r="H22" s="204"/>
      <c r="I22" s="47"/>
    </row>
    <row r="23" spans="1:9" s="1" customFormat="1" x14ac:dyDescent="0.25">
      <c r="A23" s="204" t="s">
        <v>13</v>
      </c>
      <c r="B23" s="204"/>
      <c r="C23" s="204"/>
      <c r="D23" s="204"/>
      <c r="E23" s="204"/>
      <c r="F23" s="204"/>
      <c r="G23" s="204"/>
      <c r="H23" s="204"/>
      <c r="I23" s="48"/>
    </row>
    <row r="24" spans="1:9" s="1" customFormat="1" x14ac:dyDescent="0.25">
      <c r="A24" s="205" t="s">
        <v>18</v>
      </c>
      <c r="B24" s="205"/>
      <c r="C24" s="205"/>
      <c r="D24" s="205"/>
      <c r="E24" s="205"/>
      <c r="F24" s="205"/>
      <c r="G24" s="205"/>
      <c r="H24" s="205"/>
      <c r="I24" s="48"/>
    </row>
    <row r="25" spans="1:9" s="1" customFormat="1" x14ac:dyDescent="0.25">
      <c r="A25" s="49" t="s">
        <v>19</v>
      </c>
      <c r="B25" s="50"/>
      <c r="C25" s="50"/>
      <c r="D25" s="50"/>
      <c r="E25" s="51"/>
      <c r="F25" s="52"/>
      <c r="G25" s="53"/>
      <c r="H25" s="54"/>
      <c r="I25" s="54"/>
    </row>
    <row r="26" spans="1:9" s="1" customFormat="1" ht="25.5" x14ac:dyDescent="0.25">
      <c r="A26" s="55" t="s">
        <v>20</v>
      </c>
      <c r="B26" s="202" t="s">
        <v>21</v>
      </c>
      <c r="C26" s="202"/>
      <c r="D26" s="202"/>
      <c r="E26" s="202"/>
      <c r="F26" s="119" t="s">
        <v>22</v>
      </c>
      <c r="G26" s="56" t="s">
        <v>23</v>
      </c>
      <c r="H26" s="57" t="s">
        <v>24</v>
      </c>
      <c r="I26" s="57" t="s">
        <v>25</v>
      </c>
    </row>
    <row r="27" spans="1:9" s="1" customFormat="1" ht="52.5" customHeight="1" x14ac:dyDescent="0.25">
      <c r="A27" s="58" t="s">
        <v>26</v>
      </c>
      <c r="B27" s="203" t="s">
        <v>27</v>
      </c>
      <c r="C27" s="203"/>
      <c r="D27" s="203"/>
      <c r="E27" s="203"/>
      <c r="F27" s="59" t="s">
        <v>28</v>
      </c>
      <c r="G27" s="60">
        <v>1</v>
      </c>
      <c r="H27" s="61"/>
      <c r="I27" s="62">
        <f>G27*H27</f>
        <v>0</v>
      </c>
    </row>
    <row r="28" spans="1:9" s="1" customFormat="1" ht="36" customHeight="1" x14ac:dyDescent="0.25">
      <c r="A28" s="58" t="s">
        <v>29</v>
      </c>
      <c r="B28" s="203" t="s">
        <v>30</v>
      </c>
      <c r="C28" s="203"/>
      <c r="D28" s="203"/>
      <c r="E28" s="203"/>
      <c r="F28" s="59" t="s">
        <v>28</v>
      </c>
      <c r="G28" s="60">
        <v>1</v>
      </c>
      <c r="H28" s="61"/>
      <c r="I28" s="62">
        <f>G28*H28</f>
        <v>0</v>
      </c>
    </row>
    <row r="29" spans="1:9" s="1" customFormat="1" ht="94.5" customHeight="1" x14ac:dyDescent="0.25">
      <c r="A29" s="58" t="s">
        <v>31</v>
      </c>
      <c r="B29" s="203" t="s">
        <v>32</v>
      </c>
      <c r="C29" s="203"/>
      <c r="D29" s="203"/>
      <c r="E29" s="203"/>
      <c r="F29" s="59" t="s">
        <v>33</v>
      </c>
      <c r="G29" s="60">
        <v>456</v>
      </c>
      <c r="H29" s="61"/>
      <c r="I29" s="62">
        <f>G29*H29</f>
        <v>0</v>
      </c>
    </row>
    <row r="30" spans="1:9" s="1" customFormat="1" ht="78" customHeight="1" x14ac:dyDescent="0.25">
      <c r="A30" s="58" t="s">
        <v>34</v>
      </c>
      <c r="B30" s="203" t="s">
        <v>35</v>
      </c>
      <c r="C30" s="203"/>
      <c r="D30" s="203"/>
      <c r="E30" s="203"/>
      <c r="F30" s="59" t="s">
        <v>33</v>
      </c>
      <c r="G30" s="60">
        <v>456</v>
      </c>
      <c r="H30" s="61"/>
      <c r="I30" s="62">
        <f t="shared" ref="I30:I76" si="0">G30*H30</f>
        <v>0</v>
      </c>
    </row>
    <row r="31" spans="1:9" s="1" customFormat="1" ht="105" customHeight="1" x14ac:dyDescent="0.25">
      <c r="A31" s="58" t="s">
        <v>36</v>
      </c>
      <c r="B31" s="203" t="s">
        <v>37</v>
      </c>
      <c r="C31" s="203"/>
      <c r="D31" s="203"/>
      <c r="E31" s="203"/>
      <c r="F31" s="59" t="s">
        <v>33</v>
      </c>
      <c r="G31" s="60">
        <v>456</v>
      </c>
      <c r="H31" s="61"/>
      <c r="I31" s="62">
        <f t="shared" si="0"/>
        <v>0</v>
      </c>
    </row>
    <row r="32" spans="1:9" s="1" customFormat="1" ht="52.5" customHeight="1" x14ac:dyDescent="0.25">
      <c r="A32" s="58" t="s">
        <v>38</v>
      </c>
      <c r="B32" s="203" t="s">
        <v>39</v>
      </c>
      <c r="C32" s="203"/>
      <c r="D32" s="203"/>
      <c r="E32" s="203"/>
      <c r="F32" s="59" t="s">
        <v>28</v>
      </c>
      <c r="G32" s="60">
        <v>1</v>
      </c>
      <c r="H32" s="61"/>
      <c r="I32" s="62">
        <f t="shared" si="0"/>
        <v>0</v>
      </c>
    </row>
    <row r="33" spans="1:9" s="1" customFormat="1" ht="91.5" customHeight="1" x14ac:dyDescent="0.25">
      <c r="A33" s="58" t="s">
        <v>40</v>
      </c>
      <c r="B33" s="203" t="s">
        <v>41</v>
      </c>
      <c r="C33" s="203"/>
      <c r="D33" s="203"/>
      <c r="E33" s="203"/>
      <c r="F33" s="59" t="s">
        <v>28</v>
      </c>
      <c r="G33" s="60">
        <v>1</v>
      </c>
      <c r="H33" s="61"/>
      <c r="I33" s="62">
        <f t="shared" si="0"/>
        <v>0</v>
      </c>
    </row>
    <row r="34" spans="1:9" s="1" customFormat="1" ht="81" customHeight="1" x14ac:dyDescent="0.25">
      <c r="A34" s="58" t="s">
        <v>42</v>
      </c>
      <c r="B34" s="203" t="s">
        <v>43</v>
      </c>
      <c r="C34" s="203"/>
      <c r="D34" s="203"/>
      <c r="E34" s="203"/>
      <c r="F34" s="59" t="s">
        <v>44</v>
      </c>
      <c r="G34" s="60">
        <v>2736</v>
      </c>
      <c r="H34" s="61"/>
      <c r="I34" s="62">
        <f t="shared" si="0"/>
        <v>0</v>
      </c>
    </row>
    <row r="35" spans="1:9" s="1" customFormat="1" ht="55.5" customHeight="1" x14ac:dyDescent="0.25">
      <c r="A35" s="58" t="s">
        <v>45</v>
      </c>
      <c r="B35" s="203" t="s">
        <v>46</v>
      </c>
      <c r="C35" s="203"/>
      <c r="D35" s="203"/>
      <c r="E35" s="203"/>
      <c r="F35" s="59" t="s">
        <v>44</v>
      </c>
      <c r="G35" s="60">
        <v>150</v>
      </c>
      <c r="H35" s="61"/>
      <c r="I35" s="62">
        <f>G35*H35</f>
        <v>0</v>
      </c>
    </row>
    <row r="36" spans="1:9" s="1" customFormat="1" ht="39" customHeight="1" x14ac:dyDescent="0.25">
      <c r="A36" s="58" t="s">
        <v>47</v>
      </c>
      <c r="B36" s="203" t="s">
        <v>48</v>
      </c>
      <c r="C36" s="203"/>
      <c r="D36" s="203"/>
      <c r="E36" s="203"/>
      <c r="F36" s="59" t="s">
        <v>28</v>
      </c>
      <c r="G36" s="60">
        <v>1</v>
      </c>
      <c r="H36" s="61"/>
      <c r="I36" s="62">
        <f>G36*H36</f>
        <v>0</v>
      </c>
    </row>
    <row r="37" spans="1:9" s="1" customFormat="1" ht="57" customHeight="1" x14ac:dyDescent="0.25">
      <c r="A37" s="58" t="s">
        <v>49</v>
      </c>
      <c r="B37" s="203" t="s">
        <v>50</v>
      </c>
      <c r="C37" s="203"/>
      <c r="D37" s="203"/>
      <c r="E37" s="203"/>
      <c r="F37" s="59" t="s">
        <v>51</v>
      </c>
      <c r="G37" s="60">
        <v>1</v>
      </c>
      <c r="H37" s="61"/>
      <c r="I37" s="62">
        <f t="shared" si="0"/>
        <v>0</v>
      </c>
    </row>
    <row r="38" spans="1:9" s="1" customFormat="1" ht="55.5" customHeight="1" x14ac:dyDescent="0.25">
      <c r="A38" s="58" t="s">
        <v>52</v>
      </c>
      <c r="B38" s="203" t="s">
        <v>53</v>
      </c>
      <c r="C38" s="203"/>
      <c r="D38" s="203"/>
      <c r="E38" s="203"/>
      <c r="F38" s="59" t="s">
        <v>51</v>
      </c>
      <c r="G38" s="60">
        <v>1</v>
      </c>
      <c r="H38" s="61"/>
      <c r="I38" s="62">
        <f t="shared" si="0"/>
        <v>0</v>
      </c>
    </row>
    <row r="39" spans="1:9" s="1" customFormat="1" ht="67.5" customHeight="1" x14ac:dyDescent="0.25">
      <c r="A39" s="58" t="s">
        <v>54</v>
      </c>
      <c r="B39" s="203" t="s">
        <v>55</v>
      </c>
      <c r="C39" s="203"/>
      <c r="D39" s="203"/>
      <c r="E39" s="203"/>
      <c r="F39" s="59" t="s">
        <v>51</v>
      </c>
      <c r="G39" s="60">
        <v>982</v>
      </c>
      <c r="H39" s="61"/>
      <c r="I39" s="62">
        <f t="shared" si="0"/>
        <v>0</v>
      </c>
    </row>
    <row r="40" spans="1:9" s="1" customFormat="1" ht="67.5" customHeight="1" x14ac:dyDescent="0.25">
      <c r="A40" s="58" t="s">
        <v>56</v>
      </c>
      <c r="B40" s="203" t="s">
        <v>57</v>
      </c>
      <c r="C40" s="203"/>
      <c r="D40" s="203"/>
      <c r="E40" s="203"/>
      <c r="F40" s="59" t="s">
        <v>51</v>
      </c>
      <c r="G40" s="60">
        <v>111.17</v>
      </c>
      <c r="H40" s="61"/>
      <c r="I40" s="62">
        <f>G40*H40</f>
        <v>0</v>
      </c>
    </row>
    <row r="41" spans="1:9" s="1" customFormat="1" ht="54" customHeight="1" x14ac:dyDescent="0.25">
      <c r="A41" s="58" t="s">
        <v>58</v>
      </c>
      <c r="B41" s="203" t="s">
        <v>59</v>
      </c>
      <c r="C41" s="203"/>
      <c r="D41" s="203"/>
      <c r="E41" s="203"/>
      <c r="F41" s="59" t="s">
        <v>51</v>
      </c>
      <c r="G41" s="60">
        <v>28</v>
      </c>
      <c r="H41" s="61"/>
      <c r="I41" s="62">
        <f t="shared" si="0"/>
        <v>0</v>
      </c>
    </row>
    <row r="42" spans="1:9" s="1" customFormat="1" ht="54" customHeight="1" x14ac:dyDescent="0.25">
      <c r="A42" s="58" t="s">
        <v>60</v>
      </c>
      <c r="B42" s="203" t="s">
        <v>61</v>
      </c>
      <c r="C42" s="203"/>
      <c r="D42" s="203"/>
      <c r="E42" s="203"/>
      <c r="F42" s="59" t="s">
        <v>51</v>
      </c>
      <c r="G42" s="60">
        <v>1093</v>
      </c>
      <c r="H42" s="61"/>
      <c r="I42" s="62">
        <f t="shared" si="0"/>
        <v>0</v>
      </c>
    </row>
    <row r="43" spans="1:9" s="1" customFormat="1" ht="28.5" customHeight="1" x14ac:dyDescent="0.25">
      <c r="A43" s="58" t="s">
        <v>62</v>
      </c>
      <c r="B43" s="203" t="s">
        <v>63</v>
      </c>
      <c r="C43" s="203"/>
      <c r="D43" s="203"/>
      <c r="E43" s="203"/>
      <c r="F43" s="59" t="s">
        <v>44</v>
      </c>
      <c r="G43" s="60">
        <v>274</v>
      </c>
      <c r="H43" s="61"/>
      <c r="I43" s="62">
        <f t="shared" si="0"/>
        <v>0</v>
      </c>
    </row>
    <row r="44" spans="1:9" s="1" customFormat="1" ht="82.5" customHeight="1" x14ac:dyDescent="0.25">
      <c r="A44" s="58" t="s">
        <v>64</v>
      </c>
      <c r="B44" s="203" t="s">
        <v>65</v>
      </c>
      <c r="C44" s="203"/>
      <c r="D44" s="203"/>
      <c r="E44" s="203"/>
      <c r="F44" s="59" t="s">
        <v>51</v>
      </c>
      <c r="G44" s="60">
        <v>30</v>
      </c>
      <c r="H44" s="61"/>
      <c r="I44" s="62">
        <f t="shared" si="0"/>
        <v>0</v>
      </c>
    </row>
    <row r="45" spans="1:9" s="1" customFormat="1" ht="123" customHeight="1" x14ac:dyDescent="0.25">
      <c r="A45" s="58" t="s">
        <v>66</v>
      </c>
      <c r="B45" s="203" t="s">
        <v>67</v>
      </c>
      <c r="C45" s="203"/>
      <c r="D45" s="203"/>
      <c r="E45" s="203"/>
      <c r="F45" s="59" t="s">
        <v>51</v>
      </c>
      <c r="G45" s="60">
        <v>120</v>
      </c>
      <c r="H45" s="61"/>
      <c r="I45" s="62">
        <f t="shared" si="0"/>
        <v>0</v>
      </c>
    </row>
    <row r="46" spans="1:9" s="1" customFormat="1" ht="79.5" customHeight="1" x14ac:dyDescent="0.25">
      <c r="A46" s="58" t="s">
        <v>68</v>
      </c>
      <c r="B46" s="203" t="s">
        <v>69</v>
      </c>
      <c r="C46" s="203"/>
      <c r="D46" s="203"/>
      <c r="E46" s="203"/>
      <c r="F46" s="59" t="s">
        <v>51</v>
      </c>
      <c r="G46" s="60">
        <v>539</v>
      </c>
      <c r="H46" s="61"/>
      <c r="I46" s="62">
        <f t="shared" si="0"/>
        <v>0</v>
      </c>
    </row>
    <row r="47" spans="1:9" s="1" customFormat="1" ht="69" customHeight="1" x14ac:dyDescent="0.25">
      <c r="A47" s="58" t="s">
        <v>70</v>
      </c>
      <c r="B47" s="203" t="s">
        <v>71</v>
      </c>
      <c r="C47" s="203"/>
      <c r="D47" s="203"/>
      <c r="E47" s="203"/>
      <c r="F47" s="59" t="s">
        <v>51</v>
      </c>
      <c r="G47" s="60">
        <v>56</v>
      </c>
      <c r="H47" s="61"/>
      <c r="I47" s="62">
        <f>G47*H47</f>
        <v>0</v>
      </c>
    </row>
    <row r="48" spans="1:9" s="1" customFormat="1" ht="69" customHeight="1" x14ac:dyDescent="0.25">
      <c r="A48" s="58" t="s">
        <v>72</v>
      </c>
      <c r="B48" s="203" t="s">
        <v>73</v>
      </c>
      <c r="C48" s="203"/>
      <c r="D48" s="203"/>
      <c r="E48" s="203"/>
      <c r="F48" s="59" t="s">
        <v>51</v>
      </c>
      <c r="G48" s="60">
        <v>405</v>
      </c>
      <c r="H48" s="61"/>
      <c r="I48" s="62">
        <f t="shared" si="0"/>
        <v>0</v>
      </c>
    </row>
    <row r="49" spans="1:9" s="1" customFormat="1" ht="57" customHeight="1" x14ac:dyDescent="0.25">
      <c r="A49" s="58" t="s">
        <v>74</v>
      </c>
      <c r="B49" s="203" t="s">
        <v>75</v>
      </c>
      <c r="C49" s="203"/>
      <c r="D49" s="203"/>
      <c r="E49" s="203"/>
      <c r="F49" s="59" t="s">
        <v>44</v>
      </c>
      <c r="G49" s="60">
        <v>2736</v>
      </c>
      <c r="H49" s="61"/>
      <c r="I49" s="62">
        <f t="shared" si="0"/>
        <v>0</v>
      </c>
    </row>
    <row r="50" spans="1:9" s="1" customFormat="1" ht="25.5" customHeight="1" x14ac:dyDescent="0.25">
      <c r="A50" s="58" t="s">
        <v>76</v>
      </c>
      <c r="B50" s="203" t="s">
        <v>77</v>
      </c>
      <c r="C50" s="203"/>
      <c r="D50" s="203"/>
      <c r="E50" s="203"/>
      <c r="F50" s="59" t="s">
        <v>33</v>
      </c>
      <c r="G50" s="60">
        <v>30</v>
      </c>
      <c r="H50" s="61"/>
      <c r="I50" s="62">
        <f t="shared" si="0"/>
        <v>0</v>
      </c>
    </row>
    <row r="51" spans="1:9" s="1" customFormat="1" ht="80.25" customHeight="1" x14ac:dyDescent="0.25">
      <c r="A51" s="58" t="s">
        <v>78</v>
      </c>
      <c r="B51" s="203" t="s">
        <v>79</v>
      </c>
      <c r="C51" s="203"/>
      <c r="D51" s="203"/>
      <c r="E51" s="203"/>
      <c r="F51" s="59" t="s">
        <v>44</v>
      </c>
      <c r="G51" s="60">
        <v>220</v>
      </c>
      <c r="H51" s="61"/>
      <c r="I51" s="62">
        <f t="shared" si="0"/>
        <v>0</v>
      </c>
    </row>
    <row r="52" spans="1:9" s="1" customFormat="1" ht="80.25" customHeight="1" x14ac:dyDescent="0.25">
      <c r="A52" s="58" t="s">
        <v>80</v>
      </c>
      <c r="B52" s="203" t="s">
        <v>81</v>
      </c>
      <c r="C52" s="203"/>
      <c r="D52" s="203"/>
      <c r="E52" s="203"/>
      <c r="F52" s="59" t="s">
        <v>44</v>
      </c>
      <c r="G52" s="60">
        <v>1191</v>
      </c>
      <c r="H52" s="61"/>
      <c r="I52" s="62">
        <f t="shared" si="0"/>
        <v>0</v>
      </c>
    </row>
    <row r="53" spans="1:9" s="1" customFormat="1" ht="82.5" customHeight="1" x14ac:dyDescent="0.25">
      <c r="A53" s="58" t="s">
        <v>82</v>
      </c>
      <c r="B53" s="203" t="s">
        <v>83</v>
      </c>
      <c r="C53" s="203"/>
      <c r="D53" s="203"/>
      <c r="E53" s="203"/>
      <c r="F53" s="59" t="s">
        <v>44</v>
      </c>
      <c r="G53" s="60">
        <v>1191</v>
      </c>
      <c r="H53" s="61"/>
      <c r="I53" s="62">
        <f t="shared" si="0"/>
        <v>0</v>
      </c>
    </row>
    <row r="54" spans="1:9" s="1" customFormat="1" ht="78" customHeight="1" x14ac:dyDescent="0.25">
      <c r="A54" s="58" t="s">
        <v>84</v>
      </c>
      <c r="B54" s="203" t="s">
        <v>85</v>
      </c>
      <c r="C54" s="203"/>
      <c r="D54" s="203"/>
      <c r="E54" s="203"/>
      <c r="F54" s="59" t="s">
        <v>44</v>
      </c>
      <c r="G54" s="60">
        <v>100</v>
      </c>
      <c r="H54" s="61"/>
      <c r="I54" s="62">
        <f t="shared" si="0"/>
        <v>0</v>
      </c>
    </row>
    <row r="55" spans="1:9" s="1" customFormat="1" ht="37.5" customHeight="1" x14ac:dyDescent="0.25">
      <c r="A55" s="58" t="s">
        <v>86</v>
      </c>
      <c r="B55" s="203" t="s">
        <v>87</v>
      </c>
      <c r="C55" s="203"/>
      <c r="D55" s="203"/>
      <c r="E55" s="203"/>
      <c r="F55" s="59" t="s">
        <v>33</v>
      </c>
      <c r="G55" s="60">
        <v>0</v>
      </c>
      <c r="H55" s="61"/>
      <c r="I55" s="62">
        <f t="shared" si="0"/>
        <v>0</v>
      </c>
    </row>
    <row r="56" spans="1:9" s="1" customFormat="1" ht="40.5" customHeight="1" x14ac:dyDescent="0.25">
      <c r="A56" s="58" t="s">
        <v>88</v>
      </c>
      <c r="B56" s="203" t="s">
        <v>89</v>
      </c>
      <c r="C56" s="203"/>
      <c r="D56" s="203"/>
      <c r="E56" s="203"/>
      <c r="F56" s="59" t="s">
        <v>44</v>
      </c>
      <c r="G56" s="60">
        <v>6</v>
      </c>
      <c r="H56" s="61"/>
      <c r="I56" s="62">
        <f t="shared" si="0"/>
        <v>0</v>
      </c>
    </row>
    <row r="57" spans="1:9" s="1" customFormat="1" ht="42" customHeight="1" x14ac:dyDescent="0.25">
      <c r="A57" s="58" t="s">
        <v>90</v>
      </c>
      <c r="B57" s="203" t="s">
        <v>91</v>
      </c>
      <c r="C57" s="203"/>
      <c r="D57" s="203"/>
      <c r="E57" s="203"/>
      <c r="F57" s="59" t="s">
        <v>28</v>
      </c>
      <c r="G57" s="60">
        <v>0</v>
      </c>
      <c r="H57" s="61"/>
      <c r="I57" s="62">
        <f t="shared" si="0"/>
        <v>0</v>
      </c>
    </row>
    <row r="58" spans="1:9" s="1" customFormat="1" ht="48" customHeight="1" x14ac:dyDescent="0.25">
      <c r="A58" s="58" t="s">
        <v>92</v>
      </c>
      <c r="B58" s="203" t="s">
        <v>93</v>
      </c>
      <c r="C58" s="203"/>
      <c r="D58" s="203"/>
      <c r="E58" s="203"/>
      <c r="F58" s="59" t="s">
        <v>44</v>
      </c>
      <c r="G58" s="60">
        <v>0</v>
      </c>
      <c r="H58" s="61"/>
      <c r="I58" s="62">
        <f t="shared" si="0"/>
        <v>0</v>
      </c>
    </row>
    <row r="59" spans="1:9" s="1" customFormat="1" ht="91.5" customHeight="1" x14ac:dyDescent="0.25">
      <c r="A59" s="58" t="s">
        <v>94</v>
      </c>
      <c r="B59" s="203" t="s">
        <v>95</v>
      </c>
      <c r="C59" s="203"/>
      <c r="D59" s="203"/>
      <c r="E59" s="203"/>
      <c r="F59" s="59" t="s">
        <v>33</v>
      </c>
      <c r="G59" s="60">
        <v>40</v>
      </c>
      <c r="H59" s="61"/>
      <c r="I59" s="62">
        <f t="shared" si="0"/>
        <v>0</v>
      </c>
    </row>
    <row r="60" spans="1:9" s="1" customFormat="1" ht="82.5" customHeight="1" x14ac:dyDescent="0.25">
      <c r="A60" s="58" t="s">
        <v>96</v>
      </c>
      <c r="B60" s="203" t="s">
        <v>97</v>
      </c>
      <c r="C60" s="203"/>
      <c r="D60" s="203"/>
      <c r="E60" s="203"/>
      <c r="F60" s="59" t="s">
        <v>33</v>
      </c>
      <c r="G60" s="60">
        <v>1</v>
      </c>
      <c r="H60" s="61"/>
      <c r="I60" s="62">
        <f t="shared" si="0"/>
        <v>0</v>
      </c>
    </row>
    <row r="61" spans="1:9" s="1" customFormat="1" ht="46.5" customHeight="1" x14ac:dyDescent="0.25">
      <c r="A61" s="58" t="s">
        <v>98</v>
      </c>
      <c r="B61" s="203" t="s">
        <v>99</v>
      </c>
      <c r="C61" s="203"/>
      <c r="D61" s="203"/>
      <c r="E61" s="203"/>
      <c r="F61" s="59" t="s">
        <v>28</v>
      </c>
      <c r="G61" s="60">
        <v>5</v>
      </c>
      <c r="H61" s="61"/>
      <c r="I61" s="62">
        <f t="shared" si="0"/>
        <v>0</v>
      </c>
    </row>
    <row r="62" spans="1:9" s="1" customFormat="1" ht="60.75" customHeight="1" x14ac:dyDescent="0.25">
      <c r="A62" s="58" t="s">
        <v>100</v>
      </c>
      <c r="B62" s="203" t="s">
        <v>101</v>
      </c>
      <c r="C62" s="203"/>
      <c r="D62" s="203"/>
      <c r="E62" s="203"/>
      <c r="F62" s="59" t="s">
        <v>28</v>
      </c>
      <c r="G62" s="60">
        <v>2</v>
      </c>
      <c r="H62" s="61"/>
      <c r="I62" s="62">
        <f t="shared" si="0"/>
        <v>0</v>
      </c>
    </row>
    <row r="63" spans="1:9" s="1" customFormat="1" ht="63.75" customHeight="1" x14ac:dyDescent="0.25">
      <c r="A63" s="58" t="s">
        <v>102</v>
      </c>
      <c r="B63" s="203" t="s">
        <v>103</v>
      </c>
      <c r="C63" s="203"/>
      <c r="D63" s="203"/>
      <c r="E63" s="203"/>
      <c r="F63" s="59" t="s">
        <v>28</v>
      </c>
      <c r="G63" s="60">
        <v>3</v>
      </c>
      <c r="H63" s="61"/>
      <c r="I63" s="62">
        <f t="shared" si="0"/>
        <v>0</v>
      </c>
    </row>
    <row r="64" spans="1:9" s="1" customFormat="1" ht="105" customHeight="1" x14ac:dyDescent="0.25">
      <c r="A64" s="58" t="s">
        <v>104</v>
      </c>
      <c r="B64" s="203" t="s">
        <v>105</v>
      </c>
      <c r="C64" s="203"/>
      <c r="D64" s="203"/>
      <c r="E64" s="203"/>
      <c r="F64" s="59" t="s">
        <v>28</v>
      </c>
      <c r="G64" s="60">
        <v>3</v>
      </c>
      <c r="H64" s="61"/>
      <c r="I64" s="62">
        <f t="shared" si="0"/>
        <v>0</v>
      </c>
    </row>
    <row r="65" spans="1:9" s="1" customFormat="1" ht="54" customHeight="1" x14ac:dyDescent="0.25">
      <c r="A65" s="58" t="s">
        <v>106</v>
      </c>
      <c r="B65" s="203" t="s">
        <v>107</v>
      </c>
      <c r="C65" s="203"/>
      <c r="D65" s="203"/>
      <c r="E65" s="203"/>
      <c r="F65" s="59" t="s">
        <v>28</v>
      </c>
      <c r="G65" s="60">
        <v>4</v>
      </c>
      <c r="H65" s="61"/>
      <c r="I65" s="62">
        <f t="shared" si="0"/>
        <v>0</v>
      </c>
    </row>
    <row r="66" spans="1:9" s="1" customFormat="1" ht="105.75" customHeight="1" x14ac:dyDescent="0.25">
      <c r="A66" s="58" t="s">
        <v>108</v>
      </c>
      <c r="B66" s="203" t="s">
        <v>109</v>
      </c>
      <c r="C66" s="203"/>
      <c r="D66" s="203"/>
      <c r="E66" s="203"/>
      <c r="F66" s="59" t="s">
        <v>28</v>
      </c>
      <c r="G66" s="60">
        <v>6</v>
      </c>
      <c r="H66" s="61"/>
      <c r="I66" s="62">
        <f t="shared" si="0"/>
        <v>0</v>
      </c>
    </row>
    <row r="67" spans="1:9" s="1" customFormat="1" ht="78" customHeight="1" x14ac:dyDescent="0.25">
      <c r="A67" s="58" t="s">
        <v>110</v>
      </c>
      <c r="B67" s="203" t="s">
        <v>111</v>
      </c>
      <c r="C67" s="203"/>
      <c r="D67" s="203"/>
      <c r="E67" s="203"/>
      <c r="F67" s="59" t="s">
        <v>33</v>
      </c>
      <c r="G67" s="60">
        <v>35</v>
      </c>
      <c r="H67" s="61"/>
      <c r="I67" s="62">
        <f t="shared" si="0"/>
        <v>0</v>
      </c>
    </row>
    <row r="68" spans="1:9" s="1" customFormat="1" ht="78" customHeight="1" x14ac:dyDescent="0.25">
      <c r="A68" s="58" t="s">
        <v>112</v>
      </c>
      <c r="B68" s="203" t="s">
        <v>113</v>
      </c>
      <c r="C68" s="203"/>
      <c r="D68" s="203"/>
      <c r="E68" s="203"/>
      <c r="F68" s="59" t="s">
        <v>33</v>
      </c>
      <c r="G68" s="60">
        <v>30</v>
      </c>
      <c r="H68" s="61"/>
      <c r="I68" s="62">
        <f t="shared" si="0"/>
        <v>0</v>
      </c>
    </row>
    <row r="69" spans="1:9" s="1" customFormat="1" ht="27" customHeight="1" x14ac:dyDescent="0.25">
      <c r="A69" s="58" t="s">
        <v>114</v>
      </c>
      <c r="B69" s="203" t="s">
        <v>115</v>
      </c>
      <c r="C69" s="203"/>
      <c r="D69" s="203"/>
      <c r="E69" s="203"/>
      <c r="F69" s="59" t="s">
        <v>116</v>
      </c>
      <c r="G69" s="60">
        <v>10</v>
      </c>
      <c r="H69" s="61"/>
      <c r="I69" s="62">
        <f t="shared" si="0"/>
        <v>0</v>
      </c>
    </row>
    <row r="70" spans="1:9" s="1" customFormat="1" ht="54" customHeight="1" x14ac:dyDescent="0.25">
      <c r="A70" s="58" t="s">
        <v>117</v>
      </c>
      <c r="B70" s="203" t="s">
        <v>118</v>
      </c>
      <c r="C70" s="203"/>
      <c r="D70" s="203"/>
      <c r="E70" s="203"/>
      <c r="F70" s="59" t="s">
        <v>28</v>
      </c>
      <c r="G70" s="60">
        <v>5</v>
      </c>
      <c r="H70" s="61"/>
      <c r="I70" s="62">
        <f t="shared" si="0"/>
        <v>0</v>
      </c>
    </row>
    <row r="71" spans="1:9" s="1" customFormat="1" ht="67.5" customHeight="1" x14ac:dyDescent="0.25">
      <c r="A71" s="58" t="s">
        <v>119</v>
      </c>
      <c r="B71" s="203" t="s">
        <v>120</v>
      </c>
      <c r="C71" s="203"/>
      <c r="D71" s="203"/>
      <c r="E71" s="203"/>
      <c r="F71" s="59" t="s">
        <v>28</v>
      </c>
      <c r="G71" s="60">
        <v>18</v>
      </c>
      <c r="H71" s="61"/>
      <c r="I71" s="62">
        <f t="shared" si="0"/>
        <v>0</v>
      </c>
    </row>
    <row r="72" spans="1:9" s="1" customFormat="1" ht="78" customHeight="1" x14ac:dyDescent="0.25">
      <c r="A72" s="58" t="s">
        <v>121</v>
      </c>
      <c r="B72" s="203" t="s">
        <v>122</v>
      </c>
      <c r="C72" s="203"/>
      <c r="D72" s="203"/>
      <c r="E72" s="203"/>
      <c r="F72" s="59" t="s">
        <v>28</v>
      </c>
      <c r="G72" s="60">
        <v>5</v>
      </c>
      <c r="H72" s="61"/>
      <c r="I72" s="62">
        <f t="shared" si="0"/>
        <v>0</v>
      </c>
    </row>
    <row r="73" spans="1:9" s="1" customFormat="1" ht="112.5" customHeight="1" x14ac:dyDescent="0.25">
      <c r="A73" s="58" t="s">
        <v>123</v>
      </c>
      <c r="B73" s="207" t="s">
        <v>124</v>
      </c>
      <c r="C73" s="208"/>
      <c r="D73" s="208"/>
      <c r="E73" s="209"/>
      <c r="F73" s="59" t="s">
        <v>28</v>
      </c>
      <c r="G73" s="60">
        <v>1</v>
      </c>
      <c r="H73" s="61"/>
      <c r="I73" s="62">
        <f t="shared" si="0"/>
        <v>0</v>
      </c>
    </row>
    <row r="74" spans="1:9" s="1" customFormat="1" ht="79.5" customHeight="1" x14ac:dyDescent="0.25">
      <c r="A74" s="58" t="s">
        <v>125</v>
      </c>
      <c r="B74" s="203" t="s">
        <v>126</v>
      </c>
      <c r="C74" s="203"/>
      <c r="D74" s="203"/>
      <c r="E74" s="203"/>
      <c r="F74" s="59" t="s">
        <v>28</v>
      </c>
      <c r="G74" s="60">
        <v>5</v>
      </c>
      <c r="H74" s="61"/>
      <c r="I74" s="62">
        <f t="shared" si="0"/>
        <v>0</v>
      </c>
    </row>
    <row r="75" spans="1:9" s="1" customFormat="1" ht="78" customHeight="1" x14ac:dyDescent="0.25">
      <c r="A75" s="58" t="s">
        <v>127</v>
      </c>
      <c r="B75" s="203" t="s">
        <v>128</v>
      </c>
      <c r="C75" s="203"/>
      <c r="D75" s="203"/>
      <c r="E75" s="203"/>
      <c r="F75" s="59" t="s">
        <v>28</v>
      </c>
      <c r="G75" s="60">
        <v>16</v>
      </c>
      <c r="H75" s="62"/>
      <c r="I75" s="62">
        <f t="shared" si="0"/>
        <v>0</v>
      </c>
    </row>
    <row r="76" spans="1:9" s="1" customFormat="1" ht="69.75" customHeight="1" x14ac:dyDescent="0.25">
      <c r="A76" s="58" t="s">
        <v>129</v>
      </c>
      <c r="B76" s="206" t="s">
        <v>130</v>
      </c>
      <c r="C76" s="206"/>
      <c r="D76" s="206"/>
      <c r="E76" s="206"/>
      <c r="F76" s="59" t="s">
        <v>131</v>
      </c>
      <c r="G76" s="60">
        <v>150</v>
      </c>
      <c r="H76" s="61"/>
      <c r="I76" s="62">
        <f t="shared" si="0"/>
        <v>0</v>
      </c>
    </row>
    <row r="77" spans="1:9" s="1" customFormat="1" ht="54" customHeight="1" x14ac:dyDescent="0.25">
      <c r="A77" s="58" t="s">
        <v>132</v>
      </c>
      <c r="B77" s="207" t="s">
        <v>133</v>
      </c>
      <c r="C77" s="208"/>
      <c r="D77" s="208"/>
      <c r="E77" s="209"/>
      <c r="F77" s="59"/>
      <c r="G77" s="60"/>
      <c r="H77" s="62"/>
      <c r="I77" s="62">
        <f>SUM(I27:I76)*0.1</f>
        <v>0</v>
      </c>
    </row>
    <row r="78" spans="1:9" s="1" customFormat="1" ht="16.5" customHeight="1" x14ac:dyDescent="0.25">
      <c r="A78" s="63"/>
      <c r="B78" s="210" t="s">
        <v>134</v>
      </c>
      <c r="C78" s="210"/>
      <c r="D78" s="210"/>
      <c r="E78" s="210"/>
      <c r="F78" s="19"/>
      <c r="G78" s="20"/>
      <c r="H78" s="22" t="s">
        <v>135</v>
      </c>
      <c r="I78" s="22">
        <f>SUM(I27:I77)</f>
        <v>0</v>
      </c>
    </row>
    <row r="79" spans="1:9" s="1" customFormat="1" ht="16.5" customHeight="1" x14ac:dyDescent="0.25">
      <c r="A79" s="63"/>
      <c r="B79" s="129"/>
      <c r="C79" s="129"/>
      <c r="D79" s="129"/>
      <c r="E79" s="129"/>
      <c r="F79" s="19"/>
      <c r="G79" s="20"/>
      <c r="H79" s="22"/>
      <c r="I79" s="22"/>
    </row>
    <row r="80" spans="1:9" s="1" customFormat="1" x14ac:dyDescent="0.25">
      <c r="A80" s="64"/>
      <c r="B80" s="8"/>
      <c r="C80" s="8"/>
      <c r="D80" s="8"/>
      <c r="E80" s="9"/>
      <c r="F80" s="10"/>
      <c r="G80" s="67"/>
      <c r="H80" s="11"/>
      <c r="I80" s="66"/>
    </row>
    <row r="81" spans="1:9" s="1" customFormat="1" x14ac:dyDescent="0.25">
      <c r="A81" s="204" t="s">
        <v>306</v>
      </c>
      <c r="B81" s="204"/>
      <c r="C81" s="204"/>
      <c r="D81" s="204"/>
      <c r="E81" s="204"/>
      <c r="F81" s="204"/>
      <c r="G81" s="204"/>
      <c r="H81" s="204"/>
      <c r="I81" s="66"/>
    </row>
    <row r="82" spans="1:9" s="1" customFormat="1" x14ac:dyDescent="0.25">
      <c r="A82" s="204" t="s">
        <v>14</v>
      </c>
      <c r="B82" s="204"/>
      <c r="C82" s="204"/>
      <c r="D82" s="204"/>
      <c r="E82" s="204"/>
      <c r="F82" s="204"/>
      <c r="G82" s="204"/>
      <c r="H82" s="204"/>
      <c r="I82" s="47"/>
    </row>
    <row r="83" spans="1:9" s="1" customFormat="1" x14ac:dyDescent="0.25">
      <c r="A83" s="23"/>
      <c r="B83" s="68"/>
      <c r="C83" s="68"/>
      <c r="D83" s="68"/>
      <c r="E83" s="18"/>
      <c r="F83" s="19"/>
      <c r="G83" s="20"/>
      <c r="H83" s="22"/>
      <c r="I83" s="22"/>
    </row>
    <row r="84" spans="1:9" s="1" customFormat="1" ht="25.5" x14ac:dyDescent="0.25">
      <c r="A84" s="55" t="s">
        <v>20</v>
      </c>
      <c r="B84" s="202" t="s">
        <v>21</v>
      </c>
      <c r="C84" s="202"/>
      <c r="D84" s="202"/>
      <c r="E84" s="202"/>
      <c r="F84" s="119" t="s">
        <v>22</v>
      </c>
      <c r="G84" s="56" t="s">
        <v>23</v>
      </c>
      <c r="H84" s="57" t="s">
        <v>24</v>
      </c>
      <c r="I84" s="57" t="s">
        <v>25</v>
      </c>
    </row>
    <row r="85" spans="1:9" s="1" customFormat="1" ht="39" customHeight="1" x14ac:dyDescent="0.25">
      <c r="A85" s="58" t="s">
        <v>136</v>
      </c>
      <c r="B85" s="203" t="s">
        <v>137</v>
      </c>
      <c r="C85" s="203"/>
      <c r="D85" s="203"/>
      <c r="E85" s="203"/>
      <c r="F85" s="59" t="s">
        <v>33</v>
      </c>
      <c r="G85" s="60">
        <v>456</v>
      </c>
      <c r="H85" s="61"/>
      <c r="I85" s="62">
        <f t="shared" ref="I85:I99" si="1">G85*H85</f>
        <v>0</v>
      </c>
    </row>
    <row r="86" spans="1:9" s="1" customFormat="1" ht="117.75" customHeight="1" x14ac:dyDescent="0.25">
      <c r="A86" s="58" t="s">
        <v>138</v>
      </c>
      <c r="B86" s="203" t="s">
        <v>139</v>
      </c>
      <c r="C86" s="203"/>
      <c r="D86" s="203"/>
      <c r="E86" s="203"/>
      <c r="F86" s="59" t="s">
        <v>28</v>
      </c>
      <c r="G86" s="60">
        <v>4</v>
      </c>
      <c r="H86" s="61"/>
      <c r="I86" s="62">
        <f t="shared" si="1"/>
        <v>0</v>
      </c>
    </row>
    <row r="87" spans="1:9" s="1" customFormat="1" ht="40.5" customHeight="1" x14ac:dyDescent="0.25">
      <c r="A87" s="58" t="s">
        <v>140</v>
      </c>
      <c r="B87" s="203" t="s">
        <v>141</v>
      </c>
      <c r="C87" s="203"/>
      <c r="D87" s="203"/>
      <c r="E87" s="203"/>
      <c r="F87" s="59" t="s">
        <v>28</v>
      </c>
      <c r="G87" s="60">
        <v>65</v>
      </c>
      <c r="H87" s="61"/>
      <c r="I87" s="62">
        <f t="shared" si="1"/>
        <v>0</v>
      </c>
    </row>
    <row r="88" spans="1:9" s="1" customFormat="1" ht="40.5" customHeight="1" x14ac:dyDescent="0.25">
      <c r="A88" s="58" t="s">
        <v>142</v>
      </c>
      <c r="B88" s="203" t="s">
        <v>143</v>
      </c>
      <c r="C88" s="203"/>
      <c r="D88" s="203"/>
      <c r="E88" s="203"/>
      <c r="F88" s="59" t="s">
        <v>28</v>
      </c>
      <c r="G88" s="60">
        <v>5</v>
      </c>
      <c r="H88" s="61"/>
      <c r="I88" s="62">
        <f t="shared" si="1"/>
        <v>0</v>
      </c>
    </row>
    <row r="89" spans="1:9" s="1" customFormat="1" ht="40.5" customHeight="1" x14ac:dyDescent="0.25">
      <c r="A89" s="58" t="s">
        <v>144</v>
      </c>
      <c r="B89" s="203" t="s">
        <v>145</v>
      </c>
      <c r="C89" s="203"/>
      <c r="D89" s="203"/>
      <c r="E89" s="203"/>
      <c r="F89" s="59" t="s">
        <v>28</v>
      </c>
      <c r="G89" s="60">
        <v>6</v>
      </c>
      <c r="H89" s="61"/>
      <c r="I89" s="62">
        <f t="shared" si="1"/>
        <v>0</v>
      </c>
    </row>
    <row r="90" spans="1:9" s="1" customFormat="1" ht="40.5" customHeight="1" x14ac:dyDescent="0.25">
      <c r="A90" s="58" t="s">
        <v>146</v>
      </c>
      <c r="B90" s="203" t="s">
        <v>147</v>
      </c>
      <c r="C90" s="203"/>
      <c r="D90" s="203"/>
      <c r="E90" s="203"/>
      <c r="F90" s="59" t="s">
        <v>28</v>
      </c>
      <c r="G90" s="60">
        <v>2</v>
      </c>
      <c r="H90" s="61"/>
      <c r="I90" s="62">
        <f t="shared" si="1"/>
        <v>0</v>
      </c>
    </row>
    <row r="91" spans="1:9" s="1" customFormat="1" ht="79.5" customHeight="1" x14ac:dyDescent="0.25">
      <c r="A91" s="58" t="s">
        <v>148</v>
      </c>
      <c r="B91" s="203" t="s">
        <v>149</v>
      </c>
      <c r="C91" s="203"/>
      <c r="D91" s="203"/>
      <c r="E91" s="203"/>
      <c r="F91" s="59" t="s">
        <v>28</v>
      </c>
      <c r="G91" s="60">
        <v>5</v>
      </c>
      <c r="H91" s="61"/>
      <c r="I91" s="62">
        <f t="shared" si="1"/>
        <v>0</v>
      </c>
    </row>
    <row r="92" spans="1:9" s="1" customFormat="1" ht="54.75" customHeight="1" x14ac:dyDescent="0.25">
      <c r="A92" s="58" t="s">
        <v>150</v>
      </c>
      <c r="B92" s="203" t="s">
        <v>151</v>
      </c>
      <c r="C92" s="203"/>
      <c r="D92" s="203"/>
      <c r="E92" s="203"/>
      <c r="F92" s="59" t="s">
        <v>28</v>
      </c>
      <c r="G92" s="60">
        <v>2</v>
      </c>
      <c r="H92" s="61"/>
      <c r="I92" s="62">
        <f t="shared" si="1"/>
        <v>0</v>
      </c>
    </row>
    <row r="93" spans="1:9" s="1" customFormat="1" ht="40.5" customHeight="1" x14ac:dyDescent="0.25">
      <c r="A93" s="58" t="s">
        <v>152</v>
      </c>
      <c r="B93" s="203" t="s">
        <v>153</v>
      </c>
      <c r="C93" s="203"/>
      <c r="D93" s="203"/>
      <c r="E93" s="203"/>
      <c r="F93" s="59" t="s">
        <v>28</v>
      </c>
      <c r="G93" s="60">
        <v>2</v>
      </c>
      <c r="H93" s="61"/>
      <c r="I93" s="62">
        <f t="shared" si="1"/>
        <v>0</v>
      </c>
    </row>
    <row r="94" spans="1:9" s="1" customFormat="1" ht="40.5" customHeight="1" x14ac:dyDescent="0.25">
      <c r="A94" s="58" t="s">
        <v>154</v>
      </c>
      <c r="B94" s="203" t="s">
        <v>155</v>
      </c>
      <c r="C94" s="203"/>
      <c r="D94" s="203"/>
      <c r="E94" s="203"/>
      <c r="F94" s="59" t="s">
        <v>28</v>
      </c>
      <c r="G94" s="60">
        <v>13</v>
      </c>
      <c r="H94" s="61"/>
      <c r="I94" s="62">
        <f t="shared" si="1"/>
        <v>0</v>
      </c>
    </row>
    <row r="95" spans="1:9" s="1" customFormat="1" ht="53.25" customHeight="1" x14ac:dyDescent="0.25">
      <c r="A95" s="58" t="s">
        <v>156</v>
      </c>
      <c r="B95" s="203" t="s">
        <v>157</v>
      </c>
      <c r="C95" s="203"/>
      <c r="D95" s="203"/>
      <c r="E95" s="203"/>
      <c r="F95" s="59" t="s">
        <v>33</v>
      </c>
      <c r="G95" s="60">
        <v>456</v>
      </c>
      <c r="H95" s="61"/>
      <c r="I95" s="62">
        <f t="shared" si="1"/>
        <v>0</v>
      </c>
    </row>
    <row r="96" spans="1:9" s="1" customFormat="1" ht="66.75" customHeight="1" x14ac:dyDescent="0.25">
      <c r="A96" s="58" t="s">
        <v>158</v>
      </c>
      <c r="B96" s="203" t="s">
        <v>159</v>
      </c>
      <c r="C96" s="203"/>
      <c r="D96" s="203"/>
      <c r="E96" s="203"/>
      <c r="F96" s="59" t="s">
        <v>33</v>
      </c>
      <c r="G96" s="60">
        <v>456</v>
      </c>
      <c r="H96" s="61"/>
      <c r="I96" s="62">
        <f t="shared" si="1"/>
        <v>0</v>
      </c>
    </row>
    <row r="97" spans="1:9" s="1" customFormat="1" ht="40.5" customHeight="1" x14ac:dyDescent="0.25">
      <c r="A97" s="58" t="s">
        <v>160</v>
      </c>
      <c r="B97" s="203" t="s">
        <v>161</v>
      </c>
      <c r="C97" s="203"/>
      <c r="D97" s="203"/>
      <c r="E97" s="203"/>
      <c r="F97" s="59" t="s">
        <v>33</v>
      </c>
      <c r="G97" s="60">
        <v>456</v>
      </c>
      <c r="H97" s="61"/>
      <c r="I97" s="62">
        <f t="shared" si="1"/>
        <v>0</v>
      </c>
    </row>
    <row r="98" spans="1:9" s="1" customFormat="1" ht="40.5" customHeight="1" x14ac:dyDescent="0.25">
      <c r="A98" s="58" t="s">
        <v>162</v>
      </c>
      <c r="B98" s="203" t="s">
        <v>163</v>
      </c>
      <c r="C98" s="203"/>
      <c r="D98" s="203"/>
      <c r="E98" s="203"/>
      <c r="F98" s="59" t="s">
        <v>28</v>
      </c>
      <c r="G98" s="60">
        <v>13</v>
      </c>
      <c r="H98" s="61"/>
      <c r="I98" s="62">
        <f t="shared" si="1"/>
        <v>0</v>
      </c>
    </row>
    <row r="99" spans="1:9" s="1" customFormat="1" ht="93" customHeight="1" x14ac:dyDescent="0.25">
      <c r="A99" s="58" t="s">
        <v>164</v>
      </c>
      <c r="B99" s="203" t="s">
        <v>165</v>
      </c>
      <c r="C99" s="203"/>
      <c r="D99" s="203"/>
      <c r="E99" s="203"/>
      <c r="F99" s="59" t="s">
        <v>33</v>
      </c>
      <c r="G99" s="60">
        <v>150</v>
      </c>
      <c r="H99" s="61"/>
      <c r="I99" s="62">
        <f t="shared" si="1"/>
        <v>0</v>
      </c>
    </row>
    <row r="100" spans="1:9" s="1" customFormat="1" ht="54" customHeight="1" x14ac:dyDescent="0.25">
      <c r="A100" s="58" t="s">
        <v>166</v>
      </c>
      <c r="B100" s="203" t="s">
        <v>167</v>
      </c>
      <c r="C100" s="203"/>
      <c r="D100" s="203"/>
      <c r="E100" s="203"/>
      <c r="F100" s="59" t="s">
        <v>3</v>
      </c>
      <c r="G100" s="60" t="s">
        <v>3</v>
      </c>
      <c r="H100" s="61"/>
      <c r="I100" s="62">
        <f>SUM(I85:I99)*0.1</f>
        <v>0</v>
      </c>
    </row>
    <row r="101" spans="1:9" s="1" customFormat="1" x14ac:dyDescent="0.25">
      <c r="A101" s="63"/>
      <c r="B101" s="210" t="s">
        <v>168</v>
      </c>
      <c r="C101" s="210"/>
      <c r="D101" s="210"/>
      <c r="E101" s="210"/>
      <c r="F101" s="19"/>
      <c r="G101" s="20"/>
      <c r="H101" s="22" t="s">
        <v>135</v>
      </c>
      <c r="I101" s="22">
        <f>SUM(I85:I100)</f>
        <v>0</v>
      </c>
    </row>
    <row r="102" spans="1:9" s="1" customFormat="1" x14ac:dyDescent="0.25">
      <c r="A102" s="63"/>
      <c r="B102" s="129"/>
      <c r="C102" s="129"/>
      <c r="D102" s="129"/>
      <c r="E102" s="129"/>
      <c r="F102" s="19"/>
      <c r="G102" s="20"/>
      <c r="H102" s="22"/>
      <c r="I102" s="22"/>
    </row>
    <row r="103" spans="1:9" s="1" customFormat="1" x14ac:dyDescent="0.25">
      <c r="A103" s="64"/>
      <c r="B103" s="18"/>
      <c r="C103" s="18"/>
      <c r="D103" s="18"/>
      <c r="E103" s="19"/>
      <c r="F103" s="20"/>
      <c r="G103" s="21"/>
      <c r="H103" s="22"/>
      <c r="I103" s="66"/>
    </row>
    <row r="104" spans="1:9" s="1" customFormat="1" x14ac:dyDescent="0.25">
      <c r="A104" s="204" t="s">
        <v>306</v>
      </c>
      <c r="B104" s="204"/>
      <c r="C104" s="204"/>
      <c r="D104" s="204"/>
      <c r="E104" s="204"/>
      <c r="F104" s="204"/>
      <c r="G104" s="204"/>
      <c r="H104" s="204"/>
      <c r="I104" s="47"/>
    </row>
    <row r="105" spans="1:9" s="1" customFormat="1" x14ac:dyDescent="0.25">
      <c r="A105" s="204" t="s">
        <v>15</v>
      </c>
      <c r="B105" s="204"/>
      <c r="C105" s="204"/>
      <c r="D105" s="204"/>
      <c r="E105" s="204"/>
      <c r="F105" s="204"/>
      <c r="G105" s="204"/>
      <c r="H105" s="204"/>
      <c r="I105" s="48"/>
    </row>
    <row r="106" spans="1:9" s="1" customFormat="1" ht="16.5" customHeight="1" x14ac:dyDescent="0.25">
      <c r="A106" s="205" t="s">
        <v>169</v>
      </c>
      <c r="B106" s="205"/>
      <c r="C106" s="205"/>
      <c r="D106" s="205"/>
      <c r="E106" s="205"/>
      <c r="F106" s="205"/>
      <c r="G106" s="205"/>
      <c r="H106" s="205"/>
      <c r="I106" s="39"/>
    </row>
    <row r="107" spans="1:9" s="1" customFormat="1" ht="16.5" customHeight="1" x14ac:dyDescent="0.25">
      <c r="A107" s="211" t="s">
        <v>170</v>
      </c>
      <c r="B107" s="211"/>
      <c r="C107" s="211"/>
      <c r="D107" s="211"/>
      <c r="E107" s="211"/>
      <c r="F107" s="211"/>
      <c r="G107" s="211"/>
      <c r="H107" s="211"/>
      <c r="I107" s="39"/>
    </row>
    <row r="108" spans="1:9" s="1" customFormat="1" ht="16.5" customHeight="1" x14ac:dyDescent="0.25">
      <c r="A108" s="117"/>
      <c r="B108" s="117"/>
      <c r="C108" s="117"/>
      <c r="D108" s="117"/>
      <c r="E108" s="117"/>
      <c r="F108" s="117"/>
      <c r="G108" s="117"/>
      <c r="H108" s="117"/>
      <c r="I108" s="39"/>
    </row>
    <row r="109" spans="1:9" s="1" customFormat="1" ht="25.5" x14ac:dyDescent="0.25">
      <c r="A109" s="70"/>
      <c r="B109" s="202" t="s">
        <v>21</v>
      </c>
      <c r="C109" s="202"/>
      <c r="D109" s="202"/>
      <c r="E109" s="202"/>
      <c r="F109" s="119" t="s">
        <v>22</v>
      </c>
      <c r="G109" s="56" t="s">
        <v>23</v>
      </c>
      <c r="H109" s="57" t="s">
        <v>24</v>
      </c>
      <c r="I109" s="57" t="s">
        <v>25</v>
      </c>
    </row>
    <row r="110" spans="1:9" s="1" customFormat="1" x14ac:dyDescent="0.25">
      <c r="A110" s="71"/>
      <c r="B110" s="212" t="s">
        <v>171</v>
      </c>
      <c r="C110" s="212"/>
      <c r="D110" s="212"/>
      <c r="E110" s="212"/>
      <c r="F110" s="59" t="s">
        <v>33</v>
      </c>
      <c r="G110" s="60">
        <v>396</v>
      </c>
      <c r="H110" s="61"/>
      <c r="I110" s="62">
        <f t="shared" ref="I110:I113" si="2">G110*H110</f>
        <v>0</v>
      </c>
    </row>
    <row r="111" spans="1:9" s="1" customFormat="1" x14ac:dyDescent="0.25">
      <c r="A111" s="71"/>
      <c r="B111" s="212" t="s">
        <v>172</v>
      </c>
      <c r="C111" s="212"/>
      <c r="D111" s="212"/>
      <c r="E111" s="212"/>
      <c r="F111" s="59" t="s">
        <v>33</v>
      </c>
      <c r="G111" s="60">
        <v>60</v>
      </c>
      <c r="H111" s="61"/>
      <c r="I111" s="62">
        <f t="shared" si="2"/>
        <v>0</v>
      </c>
    </row>
    <row r="112" spans="1:9" s="1" customFormat="1" x14ac:dyDescent="0.25">
      <c r="A112" s="63" t="s">
        <v>3</v>
      </c>
      <c r="B112" s="212" t="s">
        <v>173</v>
      </c>
      <c r="C112" s="212"/>
      <c r="D112" s="212"/>
      <c r="E112" s="212"/>
      <c r="F112" s="59" t="s">
        <v>28</v>
      </c>
      <c r="G112" s="60">
        <v>23</v>
      </c>
      <c r="H112" s="61"/>
      <c r="I112" s="62">
        <f t="shared" si="2"/>
        <v>0</v>
      </c>
    </row>
    <row r="113" spans="1:9" s="1" customFormat="1" x14ac:dyDescent="0.25">
      <c r="A113" s="63"/>
      <c r="B113" s="212" t="s">
        <v>174</v>
      </c>
      <c r="C113" s="212"/>
      <c r="D113" s="212"/>
      <c r="E113" s="212"/>
      <c r="F113" s="59" t="s">
        <v>33</v>
      </c>
      <c r="G113" s="60">
        <v>15</v>
      </c>
      <c r="H113" s="61"/>
      <c r="I113" s="62">
        <f t="shared" si="2"/>
        <v>0</v>
      </c>
    </row>
    <row r="114" spans="1:9" s="1" customFormat="1" x14ac:dyDescent="0.25">
      <c r="A114" s="63"/>
      <c r="B114" s="173"/>
      <c r="C114" s="173"/>
      <c r="D114" s="173"/>
      <c r="E114" s="173"/>
      <c r="F114" s="174"/>
      <c r="G114" s="175"/>
      <c r="H114" s="176"/>
      <c r="I114" s="177"/>
    </row>
    <row r="115" spans="1:9" s="1" customFormat="1" ht="22.5" customHeight="1" x14ac:dyDescent="0.25">
      <c r="A115" s="204" t="s">
        <v>175</v>
      </c>
      <c r="B115" s="204"/>
      <c r="C115" s="204"/>
      <c r="D115" s="204"/>
      <c r="E115" s="204"/>
      <c r="F115" s="204"/>
      <c r="G115" s="204"/>
      <c r="H115" s="204"/>
      <c r="I115" s="47"/>
    </row>
    <row r="116" spans="1:9" s="1" customFormat="1" ht="27" customHeight="1" x14ac:dyDescent="0.25">
      <c r="A116" s="211" t="s">
        <v>176</v>
      </c>
      <c r="B116" s="211"/>
      <c r="C116" s="211"/>
      <c r="D116" s="211"/>
      <c r="E116" s="211"/>
      <c r="F116" s="211"/>
      <c r="G116" s="211"/>
      <c r="H116" s="211"/>
      <c r="I116" s="39"/>
    </row>
    <row r="117" spans="1:9" s="1" customFormat="1" ht="9" customHeight="1" x14ac:dyDescent="0.25">
      <c r="A117" s="117"/>
      <c r="B117" s="117"/>
      <c r="C117" s="117"/>
      <c r="D117" s="117"/>
      <c r="E117" s="117"/>
      <c r="F117" s="117"/>
      <c r="G117" s="117"/>
      <c r="H117" s="117"/>
      <c r="I117" s="117"/>
    </row>
    <row r="118" spans="1:9" s="1" customFormat="1" ht="25.5" x14ac:dyDescent="0.25">
      <c r="A118" s="28"/>
      <c r="B118" s="202" t="s">
        <v>21</v>
      </c>
      <c r="C118" s="202"/>
      <c r="D118" s="202"/>
      <c r="E118" s="202"/>
      <c r="F118" s="119" t="s">
        <v>22</v>
      </c>
      <c r="G118" s="56" t="s">
        <v>23</v>
      </c>
      <c r="H118" s="57" t="s">
        <v>24</v>
      </c>
      <c r="I118" s="57" t="s">
        <v>25</v>
      </c>
    </row>
    <row r="119" spans="1:9" s="1" customFormat="1" x14ac:dyDescent="0.25">
      <c r="A119" s="64" t="s">
        <v>3</v>
      </c>
      <c r="B119" s="212" t="s">
        <v>177</v>
      </c>
      <c r="C119" s="212"/>
      <c r="D119" s="212"/>
      <c r="E119" s="212"/>
      <c r="F119" s="59" t="s">
        <v>28</v>
      </c>
      <c r="G119" s="60">
        <v>5</v>
      </c>
      <c r="H119" s="61"/>
      <c r="I119" s="62">
        <f>G119*H119</f>
        <v>0</v>
      </c>
    </row>
    <row r="120" spans="1:9" s="1" customFormat="1" x14ac:dyDescent="0.25">
      <c r="A120" s="64"/>
      <c r="B120" s="212" t="s">
        <v>178</v>
      </c>
      <c r="C120" s="212"/>
      <c r="D120" s="212"/>
      <c r="E120" s="212"/>
      <c r="F120" s="59" t="s">
        <v>28</v>
      </c>
      <c r="G120" s="60">
        <v>8</v>
      </c>
      <c r="H120" s="61"/>
      <c r="I120" s="62">
        <f>G120*H120</f>
        <v>0</v>
      </c>
    </row>
    <row r="121" spans="1:9" s="1" customFormat="1" x14ac:dyDescent="0.25">
      <c r="A121" s="64"/>
      <c r="B121" s="212" t="s">
        <v>179</v>
      </c>
      <c r="C121" s="212"/>
      <c r="D121" s="212"/>
      <c r="E121" s="212"/>
      <c r="F121" s="59" t="s">
        <v>28</v>
      </c>
      <c r="G121" s="60">
        <v>8</v>
      </c>
      <c r="H121" s="61"/>
      <c r="I121" s="62">
        <f>G121*H121</f>
        <v>0</v>
      </c>
    </row>
    <row r="122" spans="1:9" s="1" customFormat="1" x14ac:dyDescent="0.25">
      <c r="A122" s="64"/>
      <c r="B122" s="212" t="s">
        <v>180</v>
      </c>
      <c r="C122" s="212"/>
      <c r="D122" s="212"/>
      <c r="E122" s="212"/>
      <c r="F122" s="59" t="s">
        <v>28</v>
      </c>
      <c r="G122" s="60">
        <v>2</v>
      </c>
      <c r="H122" s="61"/>
      <c r="I122" s="62">
        <f t="shared" ref="I122:I128" si="3">G122*H122</f>
        <v>0</v>
      </c>
    </row>
    <row r="123" spans="1:9" s="1" customFormat="1" x14ac:dyDescent="0.25">
      <c r="A123" s="72"/>
      <c r="B123" s="212" t="s">
        <v>181</v>
      </c>
      <c r="C123" s="212"/>
      <c r="D123" s="212"/>
      <c r="E123" s="212"/>
      <c r="F123" s="59" t="s">
        <v>28</v>
      </c>
      <c r="G123" s="60">
        <v>1</v>
      </c>
      <c r="H123" s="61"/>
      <c r="I123" s="62">
        <f t="shared" si="3"/>
        <v>0</v>
      </c>
    </row>
    <row r="124" spans="1:9" s="1" customFormat="1" ht="16.5" customHeight="1" x14ac:dyDescent="0.25">
      <c r="A124" s="72"/>
      <c r="B124" s="212" t="s">
        <v>182</v>
      </c>
      <c r="C124" s="212"/>
      <c r="D124" s="212"/>
      <c r="E124" s="212"/>
      <c r="F124" s="59" t="s">
        <v>28</v>
      </c>
      <c r="G124" s="60">
        <v>3</v>
      </c>
      <c r="H124" s="61"/>
      <c r="I124" s="62">
        <f>G124*H124</f>
        <v>0</v>
      </c>
    </row>
    <row r="125" spans="1:9" s="1" customFormat="1" ht="16.5" customHeight="1" x14ac:dyDescent="0.25">
      <c r="A125" s="72"/>
      <c r="B125" s="212" t="s">
        <v>183</v>
      </c>
      <c r="C125" s="212"/>
      <c r="D125" s="212"/>
      <c r="E125" s="212"/>
      <c r="F125" s="59" t="s">
        <v>28</v>
      </c>
      <c r="G125" s="60">
        <v>2</v>
      </c>
      <c r="H125" s="61"/>
      <c r="I125" s="62">
        <f>G125*H125</f>
        <v>0</v>
      </c>
    </row>
    <row r="126" spans="1:9" s="1" customFormat="1" x14ac:dyDescent="0.25">
      <c r="A126" s="72"/>
      <c r="B126" s="213" t="s">
        <v>184</v>
      </c>
      <c r="C126" s="214"/>
      <c r="D126" s="214"/>
      <c r="E126" s="215"/>
      <c r="F126" s="59" t="s">
        <v>28</v>
      </c>
      <c r="G126" s="60">
        <v>3</v>
      </c>
      <c r="H126" s="61"/>
      <c r="I126" s="62">
        <f t="shared" si="3"/>
        <v>0</v>
      </c>
    </row>
    <row r="127" spans="1:9" s="1" customFormat="1" x14ac:dyDescent="0.25">
      <c r="A127" s="72"/>
      <c r="B127" s="213" t="s">
        <v>185</v>
      </c>
      <c r="C127" s="214"/>
      <c r="D127" s="214"/>
      <c r="E127" s="215"/>
      <c r="F127" s="59" t="s">
        <v>28</v>
      </c>
      <c r="G127" s="60">
        <v>2</v>
      </c>
      <c r="H127" s="61"/>
      <c r="I127" s="62">
        <f t="shared" si="3"/>
        <v>0</v>
      </c>
    </row>
    <row r="128" spans="1:9" s="1" customFormat="1" x14ac:dyDescent="0.25">
      <c r="A128" s="72"/>
      <c r="B128" s="213" t="s">
        <v>186</v>
      </c>
      <c r="C128" s="214"/>
      <c r="D128" s="214"/>
      <c r="E128" s="215"/>
      <c r="F128" s="59" t="s">
        <v>28</v>
      </c>
      <c r="G128" s="60">
        <v>1</v>
      </c>
      <c r="H128" s="61"/>
      <c r="I128" s="62">
        <f t="shared" si="3"/>
        <v>0</v>
      </c>
    </row>
    <row r="129" spans="1:9" s="1" customFormat="1" x14ac:dyDescent="0.25">
      <c r="A129" s="72"/>
      <c r="B129" s="212" t="s">
        <v>187</v>
      </c>
      <c r="C129" s="212"/>
      <c r="D129" s="212"/>
      <c r="E129" s="212"/>
      <c r="F129" s="59" t="s">
        <v>28</v>
      </c>
      <c r="G129" s="60">
        <v>1</v>
      </c>
      <c r="H129" s="61"/>
      <c r="I129" s="62">
        <f>G129*H129</f>
        <v>0</v>
      </c>
    </row>
    <row r="130" spans="1:9" s="1" customFormat="1" x14ac:dyDescent="0.25">
      <c r="A130" s="72"/>
      <c r="B130" s="212" t="s">
        <v>188</v>
      </c>
      <c r="C130" s="212"/>
      <c r="D130" s="212"/>
      <c r="E130" s="212"/>
      <c r="F130" s="59" t="s">
        <v>28</v>
      </c>
      <c r="G130" s="60">
        <v>1</v>
      </c>
      <c r="H130" s="61"/>
      <c r="I130" s="62">
        <f>G130*H130</f>
        <v>0</v>
      </c>
    </row>
    <row r="131" spans="1:9" s="1" customFormat="1" ht="12.75" customHeight="1" x14ac:dyDescent="0.25">
      <c r="A131" s="72"/>
      <c r="B131" s="212" t="s">
        <v>189</v>
      </c>
      <c r="C131" s="212"/>
      <c r="D131" s="212"/>
      <c r="E131" s="212"/>
      <c r="F131" s="59" t="s">
        <v>28</v>
      </c>
      <c r="G131" s="60">
        <v>2</v>
      </c>
      <c r="H131" s="61"/>
      <c r="I131" s="62">
        <f>G131*H131</f>
        <v>0</v>
      </c>
    </row>
    <row r="132" spans="1:9" s="1" customFormat="1" x14ac:dyDescent="0.25">
      <c r="A132" s="73"/>
      <c r="B132" s="212" t="s">
        <v>190</v>
      </c>
      <c r="C132" s="212"/>
      <c r="D132" s="212"/>
      <c r="E132" s="212"/>
      <c r="F132" s="59" t="s">
        <v>28</v>
      </c>
      <c r="G132" s="60">
        <v>5</v>
      </c>
      <c r="H132" s="61"/>
      <c r="I132" s="62">
        <f t="shared" ref="I132:I137" si="4">G132*H132</f>
        <v>0</v>
      </c>
    </row>
    <row r="133" spans="1:9" s="1" customFormat="1" x14ac:dyDescent="0.25">
      <c r="A133" s="73"/>
      <c r="B133" s="212" t="s">
        <v>191</v>
      </c>
      <c r="C133" s="212"/>
      <c r="D133" s="212"/>
      <c r="E133" s="212"/>
      <c r="F133" s="59" t="s">
        <v>28</v>
      </c>
      <c r="G133" s="60">
        <v>4</v>
      </c>
      <c r="H133" s="61"/>
      <c r="I133" s="62">
        <f t="shared" si="4"/>
        <v>0</v>
      </c>
    </row>
    <row r="134" spans="1:9" s="1" customFormat="1" x14ac:dyDescent="0.25">
      <c r="A134" s="73"/>
      <c r="B134" s="212" t="s">
        <v>192</v>
      </c>
      <c r="C134" s="212"/>
      <c r="D134" s="212"/>
      <c r="E134" s="212"/>
      <c r="F134" s="59" t="s">
        <v>28</v>
      </c>
      <c r="G134" s="60">
        <v>1</v>
      </c>
      <c r="H134" s="61"/>
      <c r="I134" s="62">
        <f t="shared" si="4"/>
        <v>0</v>
      </c>
    </row>
    <row r="135" spans="1:9" s="1" customFormat="1" x14ac:dyDescent="0.25">
      <c r="A135" s="73"/>
      <c r="B135" s="212" t="s">
        <v>193</v>
      </c>
      <c r="C135" s="212"/>
      <c r="D135" s="212"/>
      <c r="E135" s="212"/>
      <c r="F135" s="59" t="s">
        <v>28</v>
      </c>
      <c r="G135" s="60">
        <v>6</v>
      </c>
      <c r="H135" s="61"/>
      <c r="I135" s="62">
        <f t="shared" si="4"/>
        <v>0</v>
      </c>
    </row>
    <row r="136" spans="1:9" s="1" customFormat="1" x14ac:dyDescent="0.25">
      <c r="A136" s="73"/>
      <c r="B136" s="212" t="s">
        <v>194</v>
      </c>
      <c r="C136" s="212"/>
      <c r="D136" s="212"/>
      <c r="E136" s="212"/>
      <c r="F136" s="59" t="s">
        <v>28</v>
      </c>
      <c r="G136" s="60">
        <v>4</v>
      </c>
      <c r="H136" s="61"/>
      <c r="I136" s="62">
        <f t="shared" si="4"/>
        <v>0</v>
      </c>
    </row>
    <row r="137" spans="1:9" s="1" customFormat="1" ht="16.5" customHeight="1" x14ac:dyDescent="0.25">
      <c r="A137" s="73"/>
      <c r="B137" s="213" t="s">
        <v>195</v>
      </c>
      <c r="C137" s="214"/>
      <c r="D137" s="214"/>
      <c r="E137" s="215"/>
      <c r="F137" s="59" t="s">
        <v>28</v>
      </c>
      <c r="G137" s="60">
        <v>5</v>
      </c>
      <c r="H137" s="61"/>
      <c r="I137" s="62">
        <f t="shared" si="4"/>
        <v>0</v>
      </c>
    </row>
    <row r="138" spans="1:9" s="1" customFormat="1" x14ac:dyDescent="0.25">
      <c r="A138" s="12"/>
      <c r="B138" s="125"/>
      <c r="C138" s="125"/>
      <c r="D138" s="125"/>
      <c r="E138" s="125"/>
      <c r="F138" s="74"/>
      <c r="G138" s="75"/>
      <c r="H138" s="76"/>
      <c r="I138" s="77"/>
    </row>
    <row r="139" spans="1:9" s="1" customFormat="1" x14ac:dyDescent="0.25">
      <c r="A139" s="204" t="s">
        <v>196</v>
      </c>
      <c r="B139" s="204"/>
      <c r="C139" s="204"/>
      <c r="D139" s="204"/>
      <c r="E139" s="204"/>
      <c r="F139" s="204"/>
      <c r="G139" s="204"/>
      <c r="H139" s="204"/>
      <c r="I139" s="47"/>
    </row>
    <row r="140" spans="1:9" s="1" customFormat="1" ht="6" customHeight="1" x14ac:dyDescent="0.25">
      <c r="A140" s="118"/>
      <c r="B140" s="118"/>
      <c r="C140" s="118"/>
      <c r="D140" s="118"/>
      <c r="E140" s="118"/>
      <c r="F140" s="118"/>
      <c r="G140" s="118"/>
      <c r="H140" s="118"/>
      <c r="I140" s="118"/>
    </row>
    <row r="141" spans="1:9" s="1" customFormat="1" ht="25.5" x14ac:dyDescent="0.25">
      <c r="A141" s="28"/>
      <c r="B141" s="202" t="s">
        <v>21</v>
      </c>
      <c r="C141" s="202"/>
      <c r="D141" s="202"/>
      <c r="E141" s="202"/>
      <c r="F141" s="119" t="s">
        <v>22</v>
      </c>
      <c r="G141" s="56" t="s">
        <v>23</v>
      </c>
      <c r="H141" s="57" t="s">
        <v>24</v>
      </c>
      <c r="I141" s="57" t="s">
        <v>25</v>
      </c>
    </row>
    <row r="142" spans="1:9" s="1" customFormat="1" ht="41.25" customHeight="1" x14ac:dyDescent="0.25">
      <c r="A142" s="64"/>
      <c r="B142" s="203" t="s">
        <v>197</v>
      </c>
      <c r="C142" s="203"/>
      <c r="D142" s="203"/>
      <c r="E142" s="203"/>
      <c r="F142" s="59" t="s">
        <v>28</v>
      </c>
      <c r="G142" s="60">
        <v>2</v>
      </c>
      <c r="H142" s="61"/>
      <c r="I142" s="62">
        <f t="shared" ref="I142:I150" si="5">G142*H142</f>
        <v>0</v>
      </c>
    </row>
    <row r="143" spans="1:9" s="1" customFormat="1" ht="41.25" customHeight="1" x14ac:dyDescent="0.25">
      <c r="A143" s="64"/>
      <c r="B143" s="203" t="s">
        <v>198</v>
      </c>
      <c r="C143" s="203"/>
      <c r="D143" s="203"/>
      <c r="E143" s="203"/>
      <c r="F143" s="59" t="s">
        <v>28</v>
      </c>
      <c r="G143" s="60">
        <v>3</v>
      </c>
      <c r="H143" s="61"/>
      <c r="I143" s="62">
        <f t="shared" si="5"/>
        <v>0</v>
      </c>
    </row>
    <row r="144" spans="1:9" s="1" customFormat="1" ht="41.25" customHeight="1" x14ac:dyDescent="0.25">
      <c r="A144" s="64"/>
      <c r="B144" s="207" t="s">
        <v>199</v>
      </c>
      <c r="C144" s="208"/>
      <c r="D144" s="208"/>
      <c r="E144" s="209"/>
      <c r="F144" s="59" t="s">
        <v>28</v>
      </c>
      <c r="G144" s="60">
        <v>4</v>
      </c>
      <c r="H144" s="61"/>
      <c r="I144" s="62">
        <f t="shared" si="5"/>
        <v>0</v>
      </c>
    </row>
    <row r="145" spans="1:9" s="1" customFormat="1" ht="41.25" customHeight="1" x14ac:dyDescent="0.25">
      <c r="A145" s="64"/>
      <c r="B145" s="207" t="s">
        <v>200</v>
      </c>
      <c r="C145" s="208"/>
      <c r="D145" s="208"/>
      <c r="E145" s="209"/>
      <c r="F145" s="59" t="s">
        <v>28</v>
      </c>
      <c r="G145" s="60">
        <v>2</v>
      </c>
      <c r="H145" s="61"/>
      <c r="I145" s="62">
        <f t="shared" si="5"/>
        <v>0</v>
      </c>
    </row>
    <row r="146" spans="1:9" s="1" customFormat="1" ht="41.25" customHeight="1" x14ac:dyDescent="0.25">
      <c r="A146" s="64"/>
      <c r="B146" s="203" t="s">
        <v>201</v>
      </c>
      <c r="C146" s="203"/>
      <c r="D146" s="203"/>
      <c r="E146" s="203"/>
      <c r="F146" s="59" t="s">
        <v>28</v>
      </c>
      <c r="G146" s="60">
        <v>2</v>
      </c>
      <c r="H146" s="61"/>
      <c r="I146" s="62">
        <f t="shared" si="5"/>
        <v>0</v>
      </c>
    </row>
    <row r="147" spans="1:9" s="1" customFormat="1" ht="40.5" customHeight="1" x14ac:dyDescent="0.25">
      <c r="A147" s="216"/>
      <c r="B147" s="203" t="s">
        <v>202</v>
      </c>
      <c r="C147" s="203"/>
      <c r="D147" s="203"/>
      <c r="E147" s="203"/>
      <c r="F147" s="59" t="s">
        <v>28</v>
      </c>
      <c r="G147" s="60">
        <v>1</v>
      </c>
      <c r="H147" s="61"/>
      <c r="I147" s="62">
        <f t="shared" si="5"/>
        <v>0</v>
      </c>
    </row>
    <row r="148" spans="1:9" s="1" customFormat="1" ht="54" customHeight="1" x14ac:dyDescent="0.25">
      <c r="A148" s="216"/>
      <c r="B148" s="217" t="s">
        <v>203</v>
      </c>
      <c r="C148" s="217"/>
      <c r="D148" s="217"/>
      <c r="E148" s="217"/>
      <c r="F148" s="59" t="s">
        <v>28</v>
      </c>
      <c r="G148" s="60">
        <v>3</v>
      </c>
      <c r="H148" s="61"/>
      <c r="I148" s="62">
        <f t="shared" si="5"/>
        <v>0</v>
      </c>
    </row>
    <row r="149" spans="1:9" s="1" customFormat="1" ht="54" customHeight="1" x14ac:dyDescent="0.25">
      <c r="A149" s="64"/>
      <c r="B149" s="203" t="s">
        <v>204</v>
      </c>
      <c r="C149" s="203"/>
      <c r="D149" s="203"/>
      <c r="E149" s="203"/>
      <c r="F149" s="59" t="s">
        <v>28</v>
      </c>
      <c r="G149" s="60">
        <v>2</v>
      </c>
      <c r="H149" s="61"/>
      <c r="I149" s="62">
        <f t="shared" si="5"/>
        <v>0</v>
      </c>
    </row>
    <row r="150" spans="1:9" s="1" customFormat="1" ht="30.75" customHeight="1" x14ac:dyDescent="0.25">
      <c r="A150" s="64"/>
      <c r="B150" s="219" t="s">
        <v>205</v>
      </c>
      <c r="C150" s="220"/>
      <c r="D150" s="220"/>
      <c r="E150" s="221"/>
      <c r="F150" s="59" t="s">
        <v>28</v>
      </c>
      <c r="G150" s="60">
        <v>1</v>
      </c>
      <c r="H150" s="61"/>
      <c r="I150" s="62">
        <f t="shared" si="5"/>
        <v>0</v>
      </c>
    </row>
    <row r="151" spans="1:9" s="1" customFormat="1" x14ac:dyDescent="0.25">
      <c r="A151" s="64"/>
      <c r="B151" s="8"/>
      <c r="C151" s="8"/>
      <c r="D151" s="8"/>
      <c r="E151" s="9"/>
      <c r="F151" s="78"/>
      <c r="G151" s="67"/>
      <c r="H151" s="79"/>
      <c r="I151" s="66"/>
    </row>
    <row r="152" spans="1:9" s="1" customFormat="1" x14ac:dyDescent="0.25">
      <c r="A152" s="204" t="s">
        <v>206</v>
      </c>
      <c r="B152" s="204"/>
      <c r="C152" s="204"/>
      <c r="D152" s="204"/>
      <c r="E152" s="204"/>
      <c r="F152" s="204"/>
      <c r="G152" s="204"/>
      <c r="H152" s="204"/>
      <c r="I152" s="47"/>
    </row>
    <row r="153" spans="1:9" s="1" customFormat="1" ht="30" customHeight="1" x14ac:dyDescent="0.25">
      <c r="A153" s="211" t="s">
        <v>207</v>
      </c>
      <c r="B153" s="211"/>
      <c r="C153" s="211"/>
      <c r="D153" s="211"/>
      <c r="E153" s="211"/>
      <c r="F153" s="211"/>
      <c r="G153" s="211"/>
      <c r="H153" s="211"/>
      <c r="I153" s="39"/>
    </row>
    <row r="154" spans="1:9" s="1" customFormat="1" ht="12" customHeight="1" x14ac:dyDescent="0.25">
      <c r="A154" s="117"/>
      <c r="B154" s="117"/>
      <c r="C154" s="117"/>
      <c r="D154" s="117"/>
      <c r="E154" s="117"/>
      <c r="F154" s="117"/>
      <c r="G154" s="117"/>
      <c r="H154" s="117"/>
      <c r="I154" s="117"/>
    </row>
    <row r="155" spans="1:9" s="1" customFormat="1" ht="25.5" x14ac:dyDescent="0.25">
      <c r="A155" s="28"/>
      <c r="B155" s="202" t="s">
        <v>21</v>
      </c>
      <c r="C155" s="202"/>
      <c r="D155" s="202"/>
      <c r="E155" s="202"/>
      <c r="F155" s="119" t="s">
        <v>22</v>
      </c>
      <c r="G155" s="56" t="s">
        <v>23</v>
      </c>
      <c r="H155" s="57" t="s">
        <v>24</v>
      </c>
      <c r="I155" s="57" t="s">
        <v>25</v>
      </c>
    </row>
    <row r="156" spans="1:9" s="1" customFormat="1" x14ac:dyDescent="0.25">
      <c r="A156" s="64"/>
      <c r="B156" s="212" t="s">
        <v>208</v>
      </c>
      <c r="C156" s="212"/>
      <c r="D156" s="212"/>
      <c r="E156" s="212"/>
      <c r="F156" s="59" t="s">
        <v>28</v>
      </c>
      <c r="G156" s="80">
        <v>10</v>
      </c>
      <c r="H156" s="81"/>
      <c r="I156" s="82">
        <f t="shared" ref="I156:I159" si="6">G156*H156</f>
        <v>0</v>
      </c>
    </row>
    <row r="157" spans="1:9" s="1" customFormat="1" x14ac:dyDescent="0.25">
      <c r="A157" s="64"/>
      <c r="B157" s="212" t="s">
        <v>209</v>
      </c>
      <c r="C157" s="212"/>
      <c r="D157" s="212"/>
      <c r="E157" s="212"/>
      <c r="F157" s="59" t="s">
        <v>28</v>
      </c>
      <c r="G157" s="80">
        <v>2</v>
      </c>
      <c r="H157" s="81"/>
      <c r="I157" s="82">
        <f t="shared" si="6"/>
        <v>0</v>
      </c>
    </row>
    <row r="158" spans="1:9" s="1" customFormat="1" ht="39.75" customHeight="1" x14ac:dyDescent="0.25">
      <c r="A158" s="64"/>
      <c r="B158" s="203" t="s">
        <v>210</v>
      </c>
      <c r="C158" s="203"/>
      <c r="D158" s="203"/>
      <c r="E158" s="203"/>
      <c r="F158" s="83" t="s">
        <v>28</v>
      </c>
      <c r="G158" s="84">
        <v>1</v>
      </c>
      <c r="H158" s="85"/>
      <c r="I158" s="85">
        <f t="shared" si="6"/>
        <v>0</v>
      </c>
    </row>
    <row r="159" spans="1:9" s="1" customFormat="1" ht="39.75" customHeight="1" x14ac:dyDescent="0.25">
      <c r="A159" s="64"/>
      <c r="B159" s="203" t="s">
        <v>211</v>
      </c>
      <c r="C159" s="203"/>
      <c r="D159" s="203"/>
      <c r="E159" s="203"/>
      <c r="F159" s="83" t="s">
        <v>28</v>
      </c>
      <c r="G159" s="84">
        <v>2</v>
      </c>
      <c r="H159" s="85"/>
      <c r="I159" s="85">
        <f t="shared" si="6"/>
        <v>0</v>
      </c>
    </row>
    <row r="160" spans="1:9" s="1" customFormat="1" ht="17.25" customHeight="1" x14ac:dyDescent="0.25">
      <c r="A160" s="64"/>
      <c r="B160" s="86"/>
      <c r="C160" s="86"/>
      <c r="D160" s="86"/>
      <c r="E160" s="86"/>
      <c r="F160" s="87"/>
      <c r="G160" s="88"/>
      <c r="H160" s="89"/>
      <c r="I160" s="89"/>
    </row>
    <row r="161" spans="1:9" s="1" customFormat="1" ht="17.25" customHeight="1" x14ac:dyDescent="0.25">
      <c r="A161" s="204" t="s">
        <v>212</v>
      </c>
      <c r="B161" s="204"/>
      <c r="C161" s="204"/>
      <c r="D161" s="204"/>
      <c r="E161" s="204"/>
      <c r="F161" s="204"/>
      <c r="G161" s="204"/>
      <c r="H161" s="204"/>
      <c r="I161" s="47"/>
    </row>
    <row r="162" spans="1:9" s="1" customFormat="1" ht="25.5" customHeight="1" x14ac:dyDescent="0.25">
      <c r="A162" s="28"/>
      <c r="B162" s="218" t="s">
        <v>21</v>
      </c>
      <c r="C162" s="218"/>
      <c r="D162" s="218"/>
      <c r="E162" s="218"/>
      <c r="F162" s="119" t="s">
        <v>22</v>
      </c>
      <c r="G162" s="56" t="s">
        <v>23</v>
      </c>
      <c r="H162" s="57" t="s">
        <v>24</v>
      </c>
      <c r="I162" s="57" t="s">
        <v>25</v>
      </c>
    </row>
    <row r="163" spans="1:9" s="1" customFormat="1" ht="17.25" customHeight="1" x14ac:dyDescent="0.25">
      <c r="A163" s="90"/>
      <c r="B163" s="213" t="s">
        <v>213</v>
      </c>
      <c r="C163" s="214"/>
      <c r="D163" s="214"/>
      <c r="E163" s="215"/>
      <c r="F163" s="59" t="s">
        <v>28</v>
      </c>
      <c r="G163" s="60">
        <v>2</v>
      </c>
      <c r="H163" s="61"/>
      <c r="I163" s="62">
        <f t="shared" ref="I163:I167" si="7">G163*H163</f>
        <v>0</v>
      </c>
    </row>
    <row r="164" spans="1:9" s="1" customFormat="1" ht="17.25" customHeight="1" x14ac:dyDescent="0.25">
      <c r="A164" s="90"/>
      <c r="B164" s="213" t="s">
        <v>214</v>
      </c>
      <c r="C164" s="214"/>
      <c r="D164" s="214"/>
      <c r="E164" s="215"/>
      <c r="F164" s="59" t="s">
        <v>28</v>
      </c>
      <c r="G164" s="60">
        <v>1</v>
      </c>
      <c r="H164" s="61"/>
      <c r="I164" s="62">
        <f t="shared" si="7"/>
        <v>0</v>
      </c>
    </row>
    <row r="165" spans="1:9" s="1" customFormat="1" ht="18.75" customHeight="1" x14ac:dyDescent="0.25">
      <c r="A165" s="90"/>
      <c r="B165" s="213" t="s">
        <v>215</v>
      </c>
      <c r="C165" s="214"/>
      <c r="D165" s="214"/>
      <c r="E165" s="215"/>
      <c r="F165" s="59" t="s">
        <v>28</v>
      </c>
      <c r="G165" s="60">
        <v>1</v>
      </c>
      <c r="H165" s="61"/>
      <c r="I165" s="62">
        <f t="shared" si="7"/>
        <v>0</v>
      </c>
    </row>
    <row r="166" spans="1:9" s="1" customFormat="1" ht="17.25" customHeight="1" x14ac:dyDescent="0.25">
      <c r="A166" s="90"/>
      <c r="B166" s="207" t="s">
        <v>216</v>
      </c>
      <c r="C166" s="208"/>
      <c r="D166" s="208"/>
      <c r="E166" s="209"/>
      <c r="F166" s="59" t="s">
        <v>28</v>
      </c>
      <c r="G166" s="60">
        <v>2</v>
      </c>
      <c r="H166" s="61"/>
      <c r="I166" s="62">
        <f t="shared" si="7"/>
        <v>0</v>
      </c>
    </row>
    <row r="167" spans="1:9" s="1" customFormat="1" ht="17.25" customHeight="1" x14ac:dyDescent="0.25">
      <c r="A167" s="90"/>
      <c r="B167" s="222" t="s">
        <v>217</v>
      </c>
      <c r="C167" s="222"/>
      <c r="D167" s="222"/>
      <c r="E167" s="222"/>
      <c r="F167" s="83" t="s">
        <v>28</v>
      </c>
      <c r="G167" s="91">
        <v>1</v>
      </c>
      <c r="H167" s="92"/>
      <c r="I167" s="93">
        <f t="shared" si="7"/>
        <v>0</v>
      </c>
    </row>
    <row r="168" spans="1:9" s="1" customFormat="1" ht="17.25" customHeight="1" x14ac:dyDescent="0.25">
      <c r="A168" s="64"/>
      <c r="B168" s="86"/>
      <c r="C168" s="86"/>
      <c r="D168" s="86"/>
      <c r="E168" s="86"/>
      <c r="F168" s="87"/>
      <c r="G168" s="88"/>
      <c r="H168" s="89"/>
      <c r="I168" s="89"/>
    </row>
    <row r="169" spans="1:9" s="34" customFormat="1" x14ac:dyDescent="0.25">
      <c r="A169" s="204" t="s">
        <v>218</v>
      </c>
      <c r="B169" s="204"/>
      <c r="C169" s="204"/>
      <c r="D169" s="204"/>
      <c r="E169" s="204"/>
      <c r="F169" s="204"/>
      <c r="G169" s="204"/>
      <c r="H169" s="204"/>
      <c r="I169" s="47"/>
    </row>
    <row r="170" spans="1:9" s="34" customFormat="1" ht="25.5" x14ac:dyDescent="0.25">
      <c r="A170" s="28"/>
      <c r="B170" s="218" t="s">
        <v>21</v>
      </c>
      <c r="C170" s="218"/>
      <c r="D170" s="218"/>
      <c r="E170" s="218"/>
      <c r="F170" s="119" t="s">
        <v>22</v>
      </c>
      <c r="G170" s="56" t="s">
        <v>23</v>
      </c>
      <c r="H170" s="57" t="s">
        <v>24</v>
      </c>
      <c r="I170" s="57" t="s">
        <v>25</v>
      </c>
    </row>
    <row r="171" spans="1:9" s="34" customFormat="1" x14ac:dyDescent="0.25">
      <c r="A171" s="90"/>
      <c r="B171" s="222" t="s">
        <v>219</v>
      </c>
      <c r="C171" s="222"/>
      <c r="D171" s="222"/>
      <c r="E171" s="222"/>
      <c r="F171" s="83" t="s">
        <v>220</v>
      </c>
      <c r="G171" s="91">
        <v>150</v>
      </c>
      <c r="H171" s="92"/>
      <c r="I171" s="93">
        <f t="shared" ref="I171:I177" si="8">G171*H171</f>
        <v>0</v>
      </c>
    </row>
    <row r="172" spans="1:9" s="34" customFormat="1" x14ac:dyDescent="0.25">
      <c r="A172" s="90"/>
      <c r="B172" s="222" t="s">
        <v>221</v>
      </c>
      <c r="C172" s="222"/>
      <c r="D172" s="222"/>
      <c r="E172" s="222"/>
      <c r="F172" s="83" t="s">
        <v>28</v>
      </c>
      <c r="G172" s="91">
        <v>2</v>
      </c>
      <c r="H172" s="92"/>
      <c r="I172" s="93">
        <f t="shared" si="8"/>
        <v>0</v>
      </c>
    </row>
    <row r="173" spans="1:9" s="34" customFormat="1" x14ac:dyDescent="0.25">
      <c r="A173" s="90"/>
      <c r="B173" s="222" t="s">
        <v>222</v>
      </c>
      <c r="C173" s="222"/>
      <c r="D173" s="222"/>
      <c r="E173" s="222"/>
      <c r="F173" s="83" t="s">
        <v>28</v>
      </c>
      <c r="G173" s="91">
        <v>2</v>
      </c>
      <c r="H173" s="92"/>
      <c r="I173" s="93">
        <f t="shared" si="8"/>
        <v>0</v>
      </c>
    </row>
    <row r="174" spans="1:9" s="34" customFormat="1" x14ac:dyDescent="0.25">
      <c r="A174" s="90"/>
      <c r="B174" s="222" t="s">
        <v>223</v>
      </c>
      <c r="C174" s="222"/>
      <c r="D174" s="222"/>
      <c r="E174" s="222"/>
      <c r="F174" s="83" t="s">
        <v>28</v>
      </c>
      <c r="G174" s="91">
        <v>2</v>
      </c>
      <c r="H174" s="92"/>
      <c r="I174" s="93">
        <f t="shared" si="8"/>
        <v>0</v>
      </c>
    </row>
    <row r="175" spans="1:9" s="34" customFormat="1" x14ac:dyDescent="0.25">
      <c r="A175" s="90"/>
      <c r="B175" s="222" t="s">
        <v>224</v>
      </c>
      <c r="C175" s="222"/>
      <c r="D175" s="222"/>
      <c r="E175" s="222"/>
      <c r="F175" s="83" t="s">
        <v>28</v>
      </c>
      <c r="G175" s="91">
        <v>2</v>
      </c>
      <c r="H175" s="92"/>
      <c r="I175" s="93">
        <f t="shared" si="8"/>
        <v>0</v>
      </c>
    </row>
    <row r="176" spans="1:9" s="1" customFormat="1" x14ac:dyDescent="0.25">
      <c r="A176" s="94"/>
      <c r="B176" s="95"/>
      <c r="C176" s="95"/>
      <c r="D176" s="95"/>
      <c r="E176" s="95"/>
      <c r="F176" s="96"/>
      <c r="G176" s="97"/>
      <c r="H176" s="98"/>
      <c r="I176" s="99"/>
    </row>
    <row r="177" spans="1:9" s="1" customFormat="1" x14ac:dyDescent="0.25">
      <c r="A177" s="72"/>
      <c r="B177" s="212" t="s">
        <v>225</v>
      </c>
      <c r="C177" s="212"/>
      <c r="D177" s="212"/>
      <c r="E177" s="212"/>
      <c r="F177" s="59" t="s">
        <v>28</v>
      </c>
      <c r="G177" s="60">
        <v>1</v>
      </c>
      <c r="H177" s="61"/>
      <c r="I177" s="62">
        <f t="shared" si="8"/>
        <v>0</v>
      </c>
    </row>
    <row r="178" spans="1:9" s="1" customFormat="1" ht="54" customHeight="1" x14ac:dyDescent="0.25">
      <c r="A178" s="72"/>
      <c r="B178" s="203" t="s">
        <v>226</v>
      </c>
      <c r="C178" s="203"/>
      <c r="D178" s="203"/>
      <c r="E178" s="203"/>
      <c r="F178" s="59"/>
      <c r="G178" s="60"/>
      <c r="H178" s="61"/>
      <c r="I178" s="62">
        <f>SUM(I110:I175)*0.1</f>
        <v>0</v>
      </c>
    </row>
    <row r="179" spans="1:9" s="1" customFormat="1" x14ac:dyDescent="0.25">
      <c r="A179" s="63"/>
      <c r="B179" s="229" t="s">
        <v>227</v>
      </c>
      <c r="C179" s="229"/>
      <c r="D179" s="229"/>
      <c r="E179" s="229"/>
      <c r="F179" s="100"/>
      <c r="G179" s="101"/>
      <c r="H179" s="102" t="s">
        <v>135</v>
      </c>
      <c r="I179" s="102">
        <f>SUM(I110:I178)</f>
        <v>0</v>
      </c>
    </row>
    <row r="180" spans="1:9" s="1" customFormat="1" x14ac:dyDescent="0.25">
      <c r="A180" s="63"/>
      <c r="B180" s="123"/>
      <c r="C180" s="123"/>
      <c r="D180" s="123"/>
      <c r="E180" s="123"/>
      <c r="F180" s="19"/>
      <c r="G180" s="20"/>
      <c r="H180" s="22"/>
      <c r="I180" s="22"/>
    </row>
    <row r="181" spans="1:9" s="1" customFormat="1" x14ac:dyDescent="0.25">
      <c r="A181" s="63"/>
      <c r="B181" s="123"/>
      <c r="C181" s="123"/>
      <c r="D181" s="123"/>
      <c r="E181" s="123"/>
      <c r="F181" s="19"/>
      <c r="G181" s="20"/>
      <c r="H181" s="22"/>
      <c r="I181" s="22"/>
    </row>
    <row r="182" spans="1:9" s="1" customFormat="1" x14ac:dyDescent="0.25">
      <c r="A182" s="63"/>
      <c r="B182" s="123"/>
      <c r="C182" s="123"/>
      <c r="D182" s="123"/>
      <c r="E182" s="123"/>
      <c r="F182" s="19"/>
      <c r="G182" s="20"/>
      <c r="H182" s="22"/>
      <c r="I182" s="22"/>
    </row>
    <row r="183" spans="1:9" s="1" customFormat="1" x14ac:dyDescent="0.25">
      <c r="A183" s="204" t="s">
        <v>307</v>
      </c>
      <c r="B183" s="204"/>
      <c r="C183" s="204"/>
      <c r="D183" s="204"/>
      <c r="E183" s="204"/>
      <c r="F183" s="204"/>
      <c r="G183" s="204"/>
      <c r="H183" s="204"/>
      <c r="I183" s="22"/>
    </row>
    <row r="184" spans="1:9" s="1" customFormat="1" x14ac:dyDescent="0.25">
      <c r="A184" s="204" t="s">
        <v>308</v>
      </c>
      <c r="B184" s="204"/>
      <c r="C184" s="204"/>
      <c r="D184" s="204"/>
      <c r="E184" s="204"/>
      <c r="F184" s="204"/>
      <c r="G184" s="204"/>
      <c r="H184" s="204"/>
      <c r="I184" s="22"/>
    </row>
    <row r="185" spans="1:9" s="1" customFormat="1" x14ac:dyDescent="0.25">
      <c r="A185" s="72"/>
      <c r="B185" s="117"/>
      <c r="C185" s="117"/>
      <c r="D185" s="117"/>
      <c r="E185" s="117"/>
      <c r="F185" s="19"/>
      <c r="G185" s="20"/>
      <c r="H185" s="22"/>
      <c r="I185" s="22"/>
    </row>
    <row r="186" spans="1:9" s="1" customFormat="1" ht="25.5" x14ac:dyDescent="0.25">
      <c r="A186" s="55" t="s">
        <v>20</v>
      </c>
      <c r="B186" s="218" t="s">
        <v>21</v>
      </c>
      <c r="C186" s="218"/>
      <c r="D186" s="218"/>
      <c r="E186" s="218"/>
      <c r="F186" s="119" t="s">
        <v>22</v>
      </c>
      <c r="G186" s="56" t="s">
        <v>23</v>
      </c>
      <c r="H186" s="57" t="s">
        <v>24</v>
      </c>
      <c r="I186" s="57" t="s">
        <v>25</v>
      </c>
    </row>
    <row r="187" spans="1:9" s="1" customFormat="1" ht="66" customHeight="1" x14ac:dyDescent="0.25">
      <c r="A187" s="103" t="s">
        <v>228</v>
      </c>
      <c r="B187" s="217" t="s">
        <v>229</v>
      </c>
      <c r="C187" s="217"/>
      <c r="D187" s="217"/>
      <c r="E187" s="217"/>
      <c r="F187" s="84" t="s">
        <v>28</v>
      </c>
      <c r="G187" s="104">
        <v>13</v>
      </c>
      <c r="H187" s="105"/>
      <c r="I187" s="93">
        <f>G187*H187</f>
        <v>0</v>
      </c>
    </row>
    <row r="188" spans="1:9" s="1" customFormat="1" ht="66.75" customHeight="1" x14ac:dyDescent="0.25">
      <c r="A188" s="103" t="s">
        <v>230</v>
      </c>
      <c r="B188" s="217" t="s">
        <v>231</v>
      </c>
      <c r="C188" s="217"/>
      <c r="D188" s="217"/>
      <c r="E188" s="217"/>
      <c r="F188" s="84" t="s">
        <v>28</v>
      </c>
      <c r="G188" s="104">
        <v>10</v>
      </c>
      <c r="H188" s="105"/>
      <c r="I188" s="93">
        <f>G188*H188</f>
        <v>0</v>
      </c>
    </row>
    <row r="189" spans="1:9" s="1" customFormat="1" ht="39.75" customHeight="1" x14ac:dyDescent="0.25">
      <c r="A189" s="103" t="s">
        <v>232</v>
      </c>
      <c r="B189" s="223" t="s">
        <v>233</v>
      </c>
      <c r="C189" s="224"/>
      <c r="D189" s="224"/>
      <c r="E189" s="225"/>
      <c r="F189" s="106" t="s">
        <v>28</v>
      </c>
      <c r="G189" s="104">
        <v>5</v>
      </c>
      <c r="H189" s="107"/>
      <c r="I189" s="93">
        <f t="shared" ref="I189:I191" si="9">G189*H189</f>
        <v>0</v>
      </c>
    </row>
    <row r="190" spans="1:9" s="1" customFormat="1" ht="39.75" customHeight="1" x14ac:dyDescent="0.25">
      <c r="A190" s="103" t="s">
        <v>234</v>
      </c>
      <c r="B190" s="223" t="s">
        <v>235</v>
      </c>
      <c r="C190" s="224"/>
      <c r="D190" s="224"/>
      <c r="E190" s="225"/>
      <c r="F190" s="106" t="s">
        <v>28</v>
      </c>
      <c r="G190" s="104">
        <v>4</v>
      </c>
      <c r="H190" s="107"/>
      <c r="I190" s="93">
        <f t="shared" si="9"/>
        <v>0</v>
      </c>
    </row>
    <row r="191" spans="1:9" s="1" customFormat="1" ht="109.5" customHeight="1" x14ac:dyDescent="0.25">
      <c r="A191" s="103" t="s">
        <v>236</v>
      </c>
      <c r="B191" s="226" t="s">
        <v>309</v>
      </c>
      <c r="C191" s="227"/>
      <c r="D191" s="227"/>
      <c r="E191" s="228"/>
      <c r="F191" s="108" t="s">
        <v>28</v>
      </c>
      <c r="G191" s="109">
        <v>7</v>
      </c>
      <c r="H191" s="110"/>
      <c r="I191" s="93">
        <f t="shared" si="9"/>
        <v>0</v>
      </c>
    </row>
    <row r="192" spans="1:9" s="1" customFormat="1" ht="60" customHeight="1" x14ac:dyDescent="0.25">
      <c r="A192" s="103" t="s">
        <v>237</v>
      </c>
      <c r="B192" s="217" t="s">
        <v>238</v>
      </c>
      <c r="C192" s="217"/>
      <c r="D192" s="217"/>
      <c r="E192" s="217"/>
      <c r="F192" s="84"/>
      <c r="G192" s="104"/>
      <c r="H192" s="105"/>
      <c r="I192" s="93">
        <f>0.1*SUM(I187:I191)</f>
        <v>0</v>
      </c>
    </row>
    <row r="193" spans="1:9" s="1" customFormat="1" x14ac:dyDescent="0.25">
      <c r="A193" s="72"/>
      <c r="B193" s="211" t="s">
        <v>239</v>
      </c>
      <c r="C193" s="211"/>
      <c r="D193" s="211"/>
      <c r="E193" s="211"/>
      <c r="F193" s="19"/>
      <c r="G193" s="20"/>
      <c r="H193" s="22" t="s">
        <v>135</v>
      </c>
      <c r="I193" s="22">
        <f>SUM(I187:I192)</f>
        <v>0</v>
      </c>
    </row>
    <row r="194" spans="1:9" ht="15" x14ac:dyDescent="0.25">
      <c r="A194" s="63"/>
      <c r="B194" s="123"/>
      <c r="C194" s="123"/>
      <c r="D194" s="123"/>
      <c r="E194" s="123"/>
      <c r="F194" s="19"/>
      <c r="G194" s="20"/>
      <c r="H194" s="22"/>
      <c r="I194" s="22"/>
    </row>
  </sheetData>
  <mergeCells count="159">
    <mergeCell ref="B188:E188"/>
    <mergeCell ref="B189:E189"/>
    <mergeCell ref="B190:E190"/>
    <mergeCell ref="B191:E191"/>
    <mergeCell ref="B192:E192"/>
    <mergeCell ref="B193:E193"/>
    <mergeCell ref="B178:E178"/>
    <mergeCell ref="B179:E179"/>
    <mergeCell ref="A183:H183"/>
    <mergeCell ref="A184:H184"/>
    <mergeCell ref="B186:E186"/>
    <mergeCell ref="B187:E187"/>
    <mergeCell ref="B171:E171"/>
    <mergeCell ref="B172:E172"/>
    <mergeCell ref="B173:E173"/>
    <mergeCell ref="B174:E174"/>
    <mergeCell ref="B175:E175"/>
    <mergeCell ref="B177:E177"/>
    <mergeCell ref="B164:E164"/>
    <mergeCell ref="B165:E165"/>
    <mergeCell ref="B166:E166"/>
    <mergeCell ref="B167:E167"/>
    <mergeCell ref="A169:H169"/>
    <mergeCell ref="B170:E170"/>
    <mergeCell ref="B157:E157"/>
    <mergeCell ref="B158:E158"/>
    <mergeCell ref="B159:E159"/>
    <mergeCell ref="A161:H161"/>
    <mergeCell ref="B162:E162"/>
    <mergeCell ref="B163:E163"/>
    <mergeCell ref="B149:E149"/>
    <mergeCell ref="B150:E150"/>
    <mergeCell ref="A152:H152"/>
    <mergeCell ref="A153:H153"/>
    <mergeCell ref="B155:E155"/>
    <mergeCell ref="B156:E156"/>
    <mergeCell ref="B144:E144"/>
    <mergeCell ref="B145:E145"/>
    <mergeCell ref="B146:E146"/>
    <mergeCell ref="A147:A148"/>
    <mergeCell ref="B147:E147"/>
    <mergeCell ref="B148:E148"/>
    <mergeCell ref="B136:E136"/>
    <mergeCell ref="B137:E137"/>
    <mergeCell ref="A139:H139"/>
    <mergeCell ref="B141:E141"/>
    <mergeCell ref="B142:E142"/>
    <mergeCell ref="B143:E143"/>
    <mergeCell ref="B130:E130"/>
    <mergeCell ref="B131:E131"/>
    <mergeCell ref="B132:E132"/>
    <mergeCell ref="B133:E133"/>
    <mergeCell ref="B134:E134"/>
    <mergeCell ref="B135:E135"/>
    <mergeCell ref="B124:E124"/>
    <mergeCell ref="B125:E125"/>
    <mergeCell ref="B126:E126"/>
    <mergeCell ref="B127:E127"/>
    <mergeCell ref="B128:E128"/>
    <mergeCell ref="B129:E129"/>
    <mergeCell ref="B118:E118"/>
    <mergeCell ref="B119:E119"/>
    <mergeCell ref="B120:E120"/>
    <mergeCell ref="B121:E121"/>
    <mergeCell ref="B122:E122"/>
    <mergeCell ref="B123:E123"/>
    <mergeCell ref="B110:E110"/>
    <mergeCell ref="B111:E111"/>
    <mergeCell ref="B112:E112"/>
    <mergeCell ref="B113:E113"/>
    <mergeCell ref="A115:H115"/>
    <mergeCell ref="A116:H116"/>
    <mergeCell ref="B101:E101"/>
    <mergeCell ref="A104:H104"/>
    <mergeCell ref="A105:H105"/>
    <mergeCell ref="A106:H106"/>
    <mergeCell ref="A107:H107"/>
    <mergeCell ref="B109:E109"/>
    <mergeCell ref="B95:E95"/>
    <mergeCell ref="B96:E96"/>
    <mergeCell ref="B97:E97"/>
    <mergeCell ref="B98:E98"/>
    <mergeCell ref="B99:E99"/>
    <mergeCell ref="B100:E100"/>
    <mergeCell ref="B89:E89"/>
    <mergeCell ref="B90:E90"/>
    <mergeCell ref="B91:E91"/>
    <mergeCell ref="B92:E92"/>
    <mergeCell ref="B93:E93"/>
    <mergeCell ref="B94:E94"/>
    <mergeCell ref="A82:H82"/>
    <mergeCell ref="B84:E84"/>
    <mergeCell ref="B85:E85"/>
    <mergeCell ref="B86:E86"/>
    <mergeCell ref="B87:E87"/>
    <mergeCell ref="B88:E88"/>
    <mergeCell ref="B74:E74"/>
    <mergeCell ref="B75:E75"/>
    <mergeCell ref="B76:E76"/>
    <mergeCell ref="B77:E77"/>
    <mergeCell ref="B78:E78"/>
    <mergeCell ref="A81:H81"/>
    <mergeCell ref="B68:E68"/>
    <mergeCell ref="B69:E69"/>
    <mergeCell ref="B70:E70"/>
    <mergeCell ref="B71:E71"/>
    <mergeCell ref="B72:E72"/>
    <mergeCell ref="B73:E73"/>
    <mergeCell ref="B62:E62"/>
    <mergeCell ref="B63:E63"/>
    <mergeCell ref="B64:E64"/>
    <mergeCell ref="B65:E65"/>
    <mergeCell ref="B66:E66"/>
    <mergeCell ref="B67:E67"/>
    <mergeCell ref="B56:E56"/>
    <mergeCell ref="B57:E57"/>
    <mergeCell ref="B58:E58"/>
    <mergeCell ref="B59:E59"/>
    <mergeCell ref="B60:E60"/>
    <mergeCell ref="B61:E61"/>
    <mergeCell ref="B50:E50"/>
    <mergeCell ref="B51:E51"/>
    <mergeCell ref="B52:E52"/>
    <mergeCell ref="B53:E53"/>
    <mergeCell ref="B54:E54"/>
    <mergeCell ref="B55:E55"/>
    <mergeCell ref="B44:E44"/>
    <mergeCell ref="B45:E45"/>
    <mergeCell ref="B46:E46"/>
    <mergeCell ref="B47:E47"/>
    <mergeCell ref="B48:E48"/>
    <mergeCell ref="B49:E49"/>
    <mergeCell ref="B38:E38"/>
    <mergeCell ref="B39:E39"/>
    <mergeCell ref="B40:E40"/>
    <mergeCell ref="B41:E41"/>
    <mergeCell ref="B42:E42"/>
    <mergeCell ref="B43:E43"/>
    <mergeCell ref="B32:E32"/>
    <mergeCell ref="B33:E33"/>
    <mergeCell ref="B34:E34"/>
    <mergeCell ref="B35:E35"/>
    <mergeCell ref="B36:E36"/>
    <mergeCell ref="B37:E37"/>
    <mergeCell ref="A2:I2"/>
    <mergeCell ref="A5:B5"/>
    <mergeCell ref="A7:B7"/>
    <mergeCell ref="B26:E26"/>
    <mergeCell ref="B27:E27"/>
    <mergeCell ref="B28:E28"/>
    <mergeCell ref="B29:E29"/>
    <mergeCell ref="B30:E30"/>
    <mergeCell ref="B31:E31"/>
    <mergeCell ref="A9:B9"/>
    <mergeCell ref="A14:I14"/>
    <mergeCell ref="A17:C17"/>
    <mergeCell ref="A22:H22"/>
    <mergeCell ref="A23:H23"/>
    <mergeCell ref="A24:H24"/>
  </mergeCells>
  <phoneticPr fontId="3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5B31A-3C9F-4F84-B0D6-0C977D2AA7FE}">
  <dimension ref="A1:O202"/>
  <sheetViews>
    <sheetView workbookViewId="0"/>
  </sheetViews>
  <sheetFormatPr defaultRowHeight="16.5" x14ac:dyDescent="0.25"/>
  <cols>
    <col min="1" max="1" width="7.85546875" style="1" bestFit="1" customWidth="1"/>
    <col min="2" max="4" width="11.140625" style="1" customWidth="1"/>
    <col min="5" max="5" width="8.5703125" style="1" customWidth="1"/>
    <col min="6" max="6" width="5.5703125" style="1" customWidth="1"/>
    <col min="7" max="7" width="8.42578125" style="1" customWidth="1"/>
    <col min="8" max="8" width="8.5703125" style="1" customWidth="1"/>
    <col min="9" max="9" width="11.140625" style="1" customWidth="1"/>
  </cols>
  <sheetData>
    <row r="1" spans="1:15" s="1" customFormat="1" x14ac:dyDescent="0.25">
      <c r="A1" s="12"/>
      <c r="E1" s="18"/>
      <c r="F1" s="9"/>
      <c r="G1" s="10"/>
      <c r="H1" s="11"/>
      <c r="I1" s="11"/>
      <c r="M1" s="131"/>
      <c r="N1" s="131"/>
      <c r="O1" s="131"/>
    </row>
    <row r="2" spans="1:15" s="1" customFormat="1" ht="18.75" customHeight="1" x14ac:dyDescent="0.25">
      <c r="A2" s="200" t="s">
        <v>293</v>
      </c>
      <c r="B2" s="200"/>
      <c r="C2" s="200"/>
      <c r="D2" s="200"/>
      <c r="E2" s="200"/>
      <c r="F2" s="200"/>
      <c r="G2" s="200"/>
      <c r="H2" s="200"/>
      <c r="I2" s="200"/>
      <c r="M2" s="131"/>
      <c r="N2" s="131"/>
      <c r="O2" s="131"/>
    </row>
    <row r="3" spans="1:15" s="1" customFormat="1" x14ac:dyDescent="0.25">
      <c r="A3" s="12"/>
      <c r="E3" s="8"/>
      <c r="F3" s="9"/>
      <c r="G3" s="10"/>
      <c r="H3" s="11"/>
      <c r="I3" s="11"/>
      <c r="M3" s="131"/>
      <c r="N3" s="131"/>
      <c r="O3" s="131"/>
    </row>
    <row r="4" spans="1:15" s="1" customFormat="1" x14ac:dyDescent="0.25">
      <c r="A4" s="12"/>
      <c r="E4" s="8"/>
      <c r="F4" s="9"/>
      <c r="G4" s="10"/>
      <c r="H4" s="11"/>
      <c r="I4" s="11"/>
      <c r="M4" s="131"/>
      <c r="N4" s="131"/>
      <c r="O4" s="131"/>
    </row>
    <row r="5" spans="1:15" s="1" customFormat="1" x14ac:dyDescent="0.25">
      <c r="A5" s="201" t="s">
        <v>13</v>
      </c>
      <c r="B5" s="201"/>
      <c r="C5" s="124"/>
      <c r="D5" s="124"/>
      <c r="E5" s="18"/>
      <c r="F5" s="19"/>
      <c r="G5" s="20"/>
      <c r="H5" s="21" t="s">
        <v>12</v>
      </c>
      <c r="I5" s="22">
        <f>I80</f>
        <v>0</v>
      </c>
      <c r="M5" s="131"/>
      <c r="N5" s="131"/>
      <c r="O5" s="131"/>
    </row>
    <row r="6" spans="1:15" s="1" customFormat="1" x14ac:dyDescent="0.25">
      <c r="A6" s="12"/>
      <c r="E6" s="8"/>
      <c r="F6" s="9"/>
      <c r="G6" s="10"/>
      <c r="H6" s="11"/>
      <c r="I6" s="11"/>
      <c r="M6" s="131"/>
      <c r="N6" s="131"/>
      <c r="O6" s="131"/>
    </row>
    <row r="7" spans="1:15" s="1" customFormat="1" x14ac:dyDescent="0.25">
      <c r="A7" s="201" t="s">
        <v>14</v>
      </c>
      <c r="B7" s="201"/>
      <c r="C7" s="124"/>
      <c r="D7" s="124"/>
      <c r="E7" s="18"/>
      <c r="F7" s="19"/>
      <c r="G7" s="20"/>
      <c r="H7" s="21" t="s">
        <v>12</v>
      </c>
      <c r="I7" s="22">
        <f>I102</f>
        <v>0</v>
      </c>
      <c r="M7" s="131"/>
      <c r="N7" s="131"/>
      <c r="O7" s="131"/>
    </row>
    <row r="8" spans="1:15" s="1" customFormat="1" x14ac:dyDescent="0.25">
      <c r="A8" s="23"/>
      <c r="B8" s="23"/>
      <c r="C8" s="23"/>
      <c r="D8" s="23"/>
      <c r="E8" s="8"/>
      <c r="F8" s="9"/>
      <c r="G8" s="10"/>
      <c r="H8" s="11"/>
      <c r="I8" s="11"/>
      <c r="M8" s="131"/>
      <c r="N8" s="131"/>
      <c r="O8" s="131"/>
    </row>
    <row r="9" spans="1:15" s="1" customFormat="1" x14ac:dyDescent="0.25">
      <c r="A9" s="201" t="s">
        <v>15</v>
      </c>
      <c r="B9" s="201"/>
      <c r="C9" s="124"/>
      <c r="D9" s="124"/>
      <c r="E9" s="18"/>
      <c r="F9" s="19"/>
      <c r="G9" s="20"/>
      <c r="H9" s="21" t="s">
        <v>12</v>
      </c>
      <c r="I9" s="22">
        <f>I187</f>
        <v>0</v>
      </c>
      <c r="M9" s="131"/>
      <c r="N9" s="131"/>
      <c r="O9" s="131"/>
    </row>
    <row r="10" spans="1:15" s="1" customFormat="1" x14ac:dyDescent="0.25">
      <c r="A10" s="14"/>
      <c r="B10" s="15"/>
      <c r="C10" s="15"/>
      <c r="D10" s="15"/>
      <c r="E10" s="24"/>
      <c r="F10" s="16"/>
      <c r="G10" s="17"/>
      <c r="H10" s="13"/>
      <c r="I10" s="25"/>
      <c r="M10" s="131"/>
      <c r="N10" s="131"/>
      <c r="O10" s="131"/>
    </row>
    <row r="11" spans="1:15" s="1" customFormat="1" x14ac:dyDescent="0.25">
      <c r="A11" s="23" t="s">
        <v>16</v>
      </c>
      <c r="B11" s="26"/>
      <c r="C11" s="26"/>
      <c r="D11" s="26"/>
      <c r="E11" s="18"/>
      <c r="F11" s="19"/>
      <c r="G11" s="20"/>
      <c r="H11" s="21" t="s">
        <v>12</v>
      </c>
      <c r="I11" s="22">
        <f>SUM(I5:I10)</f>
        <v>0</v>
      </c>
      <c r="M11" s="131"/>
      <c r="N11" s="131"/>
      <c r="O11" s="131"/>
    </row>
    <row r="12" spans="1:15" s="1" customFormat="1" x14ac:dyDescent="0.25">
      <c r="A12" s="27"/>
      <c r="B12" s="28"/>
      <c r="C12" s="28"/>
      <c r="D12" s="28"/>
      <c r="E12" s="29"/>
      <c r="F12" s="30"/>
      <c r="G12" s="31"/>
      <c r="H12" s="32"/>
      <c r="I12" s="32"/>
      <c r="M12" s="131"/>
      <c r="N12" s="131"/>
      <c r="O12" s="131"/>
    </row>
    <row r="13" spans="1:15" s="1" customFormat="1" x14ac:dyDescent="0.25">
      <c r="A13" s="27"/>
      <c r="B13" s="28"/>
      <c r="C13" s="28"/>
      <c r="D13" s="28"/>
      <c r="E13" s="29"/>
      <c r="F13" s="30"/>
      <c r="G13" s="31"/>
      <c r="H13" s="32"/>
      <c r="I13" s="32"/>
      <c r="M13" s="131"/>
      <c r="N13" s="131"/>
      <c r="O13" s="131"/>
    </row>
    <row r="14" spans="1:15" s="1" customFormat="1" ht="18" x14ac:dyDescent="0.25">
      <c r="A14" s="200" t="s">
        <v>294</v>
      </c>
      <c r="B14" s="200"/>
      <c r="C14" s="200"/>
      <c r="D14" s="200"/>
      <c r="E14" s="200"/>
      <c r="F14" s="200"/>
      <c r="G14" s="200"/>
      <c r="H14" s="200"/>
      <c r="I14" s="200"/>
      <c r="M14" s="131"/>
      <c r="N14" s="131"/>
      <c r="O14" s="131"/>
    </row>
    <row r="15" spans="1:15" s="1" customFormat="1" x14ac:dyDescent="0.25">
      <c r="A15" s="33"/>
      <c r="B15" s="34"/>
      <c r="C15" s="34"/>
      <c r="D15" s="34"/>
      <c r="E15" s="35"/>
      <c r="F15" s="36"/>
      <c r="G15" s="37"/>
      <c r="H15" s="38"/>
      <c r="I15" s="38"/>
      <c r="M15" s="131"/>
      <c r="N15" s="131"/>
      <c r="O15" s="131"/>
    </row>
    <row r="16" spans="1:15" s="1" customFormat="1" x14ac:dyDescent="0.25">
      <c r="A16" s="33"/>
      <c r="B16" s="34"/>
      <c r="C16" s="34"/>
      <c r="D16" s="34"/>
      <c r="E16" s="35"/>
      <c r="F16" s="36"/>
      <c r="G16" s="37"/>
      <c r="H16" s="38"/>
      <c r="I16" s="38"/>
      <c r="M16" s="131"/>
      <c r="N16" s="131"/>
      <c r="O16" s="131"/>
    </row>
    <row r="17" spans="1:15" s="1" customFormat="1" x14ac:dyDescent="0.25">
      <c r="A17" s="201" t="s">
        <v>17</v>
      </c>
      <c r="B17" s="201"/>
      <c r="C17" s="201"/>
      <c r="D17" s="124"/>
      <c r="E17" s="39"/>
      <c r="F17" s="19"/>
      <c r="G17" s="20"/>
      <c r="H17" s="21" t="s">
        <v>12</v>
      </c>
      <c r="I17" s="22">
        <f>I201</f>
        <v>0</v>
      </c>
      <c r="M17" s="131"/>
      <c r="N17" s="131"/>
      <c r="O17" s="131"/>
    </row>
    <row r="18" spans="1:15" s="1" customFormat="1" x14ac:dyDescent="0.25">
      <c r="A18" s="40"/>
      <c r="B18" s="41"/>
      <c r="C18" s="41"/>
      <c r="D18" s="41"/>
      <c r="E18" s="42"/>
      <c r="F18" s="43"/>
      <c r="G18" s="44"/>
      <c r="H18" s="45"/>
      <c r="I18" s="46"/>
      <c r="M18" s="131"/>
      <c r="N18" s="131"/>
      <c r="O18" s="131"/>
    </row>
    <row r="19" spans="1:15" s="1" customFormat="1" x14ac:dyDescent="0.25">
      <c r="A19" s="23" t="s">
        <v>16</v>
      </c>
      <c r="B19" s="26"/>
      <c r="C19" s="26"/>
      <c r="D19" s="26"/>
      <c r="E19" s="39"/>
      <c r="F19" s="19"/>
      <c r="G19" s="20"/>
      <c r="H19" s="21" t="s">
        <v>12</v>
      </c>
      <c r="I19" s="22">
        <f>SUM(I17:I18)</f>
        <v>0</v>
      </c>
      <c r="M19" s="131"/>
      <c r="N19" s="131"/>
      <c r="O19" s="131"/>
    </row>
    <row r="20" spans="1:15" s="1" customFormat="1" x14ac:dyDescent="0.25">
      <c r="A20" s="23"/>
      <c r="B20" s="26"/>
      <c r="C20" s="26"/>
      <c r="D20" s="26"/>
      <c r="E20" s="39"/>
      <c r="F20" s="19"/>
      <c r="G20" s="20"/>
      <c r="H20" s="21"/>
      <c r="I20" s="22"/>
      <c r="M20" s="131"/>
      <c r="N20" s="131"/>
      <c r="O20" s="131"/>
    </row>
    <row r="21" spans="1:15" s="1" customFormat="1" x14ac:dyDescent="0.25">
      <c r="A21" s="23"/>
      <c r="B21" s="26"/>
      <c r="C21" s="26"/>
      <c r="D21" s="26"/>
      <c r="E21" s="39"/>
      <c r="F21" s="19"/>
      <c r="G21" s="20"/>
      <c r="H21" s="21"/>
      <c r="I21" s="22"/>
      <c r="M21" s="131"/>
      <c r="N21" s="131"/>
      <c r="O21" s="131"/>
    </row>
    <row r="22" spans="1:15" s="1" customFormat="1" x14ac:dyDescent="0.25">
      <c r="A22" s="204" t="s">
        <v>305</v>
      </c>
      <c r="B22" s="204"/>
      <c r="C22" s="204"/>
      <c r="D22" s="204"/>
      <c r="E22" s="204"/>
      <c r="F22" s="204"/>
      <c r="G22" s="204"/>
      <c r="H22" s="204"/>
      <c r="I22" s="47"/>
      <c r="M22" s="131"/>
      <c r="N22" s="131"/>
      <c r="O22" s="131"/>
    </row>
    <row r="23" spans="1:15" s="1" customFormat="1" x14ac:dyDescent="0.25">
      <c r="A23" s="204" t="s">
        <v>13</v>
      </c>
      <c r="B23" s="204"/>
      <c r="C23" s="204"/>
      <c r="D23" s="204"/>
      <c r="E23" s="204"/>
      <c r="F23" s="204"/>
      <c r="G23" s="204"/>
      <c r="H23" s="204"/>
      <c r="I23" s="48"/>
      <c r="M23" s="131"/>
      <c r="N23" s="131"/>
      <c r="O23" s="131"/>
    </row>
    <row r="24" spans="1:15" s="1" customFormat="1" x14ac:dyDescent="0.25">
      <c r="A24" s="205" t="s">
        <v>18</v>
      </c>
      <c r="B24" s="205"/>
      <c r="C24" s="205"/>
      <c r="D24" s="205"/>
      <c r="E24" s="205"/>
      <c r="F24" s="205"/>
      <c r="G24" s="205"/>
      <c r="H24" s="205"/>
      <c r="I24" s="48"/>
      <c r="M24" s="131"/>
      <c r="N24" s="131"/>
      <c r="O24" s="131"/>
    </row>
    <row r="25" spans="1:15" s="1" customFormat="1" x14ac:dyDescent="0.25">
      <c r="A25" s="49" t="s">
        <v>19</v>
      </c>
      <c r="B25" s="50"/>
      <c r="C25" s="50"/>
      <c r="D25" s="50"/>
      <c r="E25" s="51"/>
      <c r="F25" s="52"/>
      <c r="G25" s="53"/>
      <c r="H25" s="54"/>
      <c r="I25" s="54"/>
      <c r="M25" s="131"/>
      <c r="N25" s="131"/>
      <c r="O25" s="131"/>
    </row>
    <row r="26" spans="1:15" s="1" customFormat="1" ht="25.5" x14ac:dyDescent="0.25">
      <c r="A26" s="55" t="s">
        <v>20</v>
      </c>
      <c r="B26" s="202" t="s">
        <v>21</v>
      </c>
      <c r="C26" s="202"/>
      <c r="D26" s="202"/>
      <c r="E26" s="202"/>
      <c r="F26" s="119" t="s">
        <v>22</v>
      </c>
      <c r="G26" s="56" t="s">
        <v>23</v>
      </c>
      <c r="H26" s="57" t="s">
        <v>24</v>
      </c>
      <c r="I26" s="57" t="s">
        <v>25</v>
      </c>
      <c r="M26" s="131"/>
      <c r="N26" s="131"/>
      <c r="O26" s="131"/>
    </row>
    <row r="27" spans="1:15" s="1" customFormat="1" ht="52.5" customHeight="1" x14ac:dyDescent="0.25">
      <c r="A27" s="58" t="s">
        <v>26</v>
      </c>
      <c r="B27" s="203" t="s">
        <v>27</v>
      </c>
      <c r="C27" s="203"/>
      <c r="D27" s="203"/>
      <c r="E27" s="203"/>
      <c r="F27" s="59" t="s">
        <v>28</v>
      </c>
      <c r="G27" s="60">
        <v>1</v>
      </c>
      <c r="H27" s="61"/>
      <c r="I27" s="62">
        <f>G27*H27</f>
        <v>0</v>
      </c>
      <c r="M27" s="131"/>
      <c r="N27" s="131"/>
      <c r="O27" s="131"/>
    </row>
    <row r="28" spans="1:15" s="1" customFormat="1" ht="52.5" customHeight="1" x14ac:dyDescent="0.25">
      <c r="A28" s="58" t="s">
        <v>29</v>
      </c>
      <c r="B28" s="203" t="s">
        <v>30</v>
      </c>
      <c r="C28" s="203"/>
      <c r="D28" s="203"/>
      <c r="E28" s="203"/>
      <c r="F28" s="59" t="s">
        <v>28</v>
      </c>
      <c r="G28" s="60">
        <v>1</v>
      </c>
      <c r="H28" s="61"/>
      <c r="I28" s="62">
        <f>G28*H28</f>
        <v>0</v>
      </c>
      <c r="M28" s="131"/>
      <c r="N28" s="131"/>
      <c r="O28" s="131"/>
    </row>
    <row r="29" spans="1:15" s="1" customFormat="1" ht="94.5" customHeight="1" x14ac:dyDescent="0.25">
      <c r="A29" s="58" t="s">
        <v>31</v>
      </c>
      <c r="B29" s="203" t="s">
        <v>32</v>
      </c>
      <c r="C29" s="203"/>
      <c r="D29" s="203"/>
      <c r="E29" s="203"/>
      <c r="F29" s="59" t="s">
        <v>33</v>
      </c>
      <c r="G29" s="111">
        <v>340</v>
      </c>
      <c r="H29" s="61"/>
      <c r="I29" s="62">
        <f>G29*H29</f>
        <v>0</v>
      </c>
      <c r="M29" s="131"/>
      <c r="N29" s="131"/>
      <c r="O29" s="131"/>
    </row>
    <row r="30" spans="1:15" s="1" customFormat="1" ht="78" customHeight="1" x14ac:dyDescent="0.25">
      <c r="A30" s="58" t="s">
        <v>34</v>
      </c>
      <c r="B30" s="203" t="s">
        <v>35</v>
      </c>
      <c r="C30" s="203"/>
      <c r="D30" s="203"/>
      <c r="E30" s="203"/>
      <c r="F30" s="59" t="s">
        <v>33</v>
      </c>
      <c r="G30" s="111">
        <v>340</v>
      </c>
      <c r="H30" s="61"/>
      <c r="I30" s="62">
        <f t="shared" ref="I30:I78" si="0">G30*H30</f>
        <v>0</v>
      </c>
      <c r="M30" s="131"/>
      <c r="N30" s="131"/>
      <c r="O30" s="131"/>
    </row>
    <row r="31" spans="1:15" s="1" customFormat="1" ht="105" customHeight="1" x14ac:dyDescent="0.25">
      <c r="A31" s="58" t="s">
        <v>36</v>
      </c>
      <c r="B31" s="203" t="s">
        <v>240</v>
      </c>
      <c r="C31" s="203"/>
      <c r="D31" s="203"/>
      <c r="E31" s="203"/>
      <c r="F31" s="59" t="s">
        <v>33</v>
      </c>
      <c r="G31" s="111">
        <v>340</v>
      </c>
      <c r="H31" s="61"/>
      <c r="I31" s="62">
        <f t="shared" si="0"/>
        <v>0</v>
      </c>
      <c r="M31" s="131"/>
      <c r="N31" s="131"/>
      <c r="O31" s="131"/>
    </row>
    <row r="32" spans="1:15" s="1" customFormat="1" ht="52.5" customHeight="1" x14ac:dyDescent="0.25">
      <c r="A32" s="58" t="s">
        <v>38</v>
      </c>
      <c r="B32" s="203" t="s">
        <v>241</v>
      </c>
      <c r="C32" s="203"/>
      <c r="D32" s="203"/>
      <c r="E32" s="203"/>
      <c r="F32" s="59" t="s">
        <v>28</v>
      </c>
      <c r="G32" s="60">
        <v>1</v>
      </c>
      <c r="H32" s="61"/>
      <c r="I32" s="62">
        <f t="shared" si="0"/>
        <v>0</v>
      </c>
      <c r="M32" s="131"/>
      <c r="N32" s="131"/>
      <c r="O32" s="131"/>
    </row>
    <row r="33" spans="1:15" s="1" customFormat="1" ht="91.5" customHeight="1" x14ac:dyDescent="0.25">
      <c r="A33" s="58" t="s">
        <v>40</v>
      </c>
      <c r="B33" s="203" t="s">
        <v>242</v>
      </c>
      <c r="C33" s="203"/>
      <c r="D33" s="203"/>
      <c r="E33" s="203"/>
      <c r="F33" s="59" t="s">
        <v>28</v>
      </c>
      <c r="G33" s="60">
        <v>1</v>
      </c>
      <c r="H33" s="61"/>
      <c r="I33" s="62">
        <f t="shared" si="0"/>
        <v>0</v>
      </c>
      <c r="M33" s="131"/>
      <c r="N33" s="131"/>
      <c r="O33" s="131"/>
    </row>
    <row r="34" spans="1:15" s="1" customFormat="1" ht="81" customHeight="1" x14ac:dyDescent="0.25">
      <c r="A34" s="58" t="s">
        <v>42</v>
      </c>
      <c r="B34" s="203" t="s">
        <v>43</v>
      </c>
      <c r="C34" s="203"/>
      <c r="D34" s="203"/>
      <c r="E34" s="203"/>
      <c r="F34" s="59" t="s">
        <v>44</v>
      </c>
      <c r="G34" s="111">
        <v>825</v>
      </c>
      <c r="H34" s="61"/>
      <c r="I34" s="62">
        <f t="shared" si="0"/>
        <v>0</v>
      </c>
      <c r="J34" s="4"/>
      <c r="K34" s="4"/>
      <c r="L34" s="4"/>
      <c r="M34" s="131"/>
      <c r="N34" s="131"/>
      <c r="O34" s="131"/>
    </row>
    <row r="35" spans="1:15" s="1" customFormat="1" ht="55.5" customHeight="1" x14ac:dyDescent="0.25">
      <c r="A35" s="58" t="s">
        <v>45</v>
      </c>
      <c r="B35" s="203" t="s">
        <v>46</v>
      </c>
      <c r="C35" s="203"/>
      <c r="D35" s="203"/>
      <c r="E35" s="203"/>
      <c r="F35" s="59" t="s">
        <v>44</v>
      </c>
      <c r="G35" s="60">
        <v>20</v>
      </c>
      <c r="H35" s="61"/>
      <c r="I35" s="62">
        <f t="shared" si="0"/>
        <v>0</v>
      </c>
      <c r="J35" s="4"/>
      <c r="K35" s="4"/>
      <c r="L35" s="4"/>
      <c r="M35" s="131"/>
      <c r="N35" s="131"/>
      <c r="O35" s="131"/>
    </row>
    <row r="36" spans="1:15" s="1" customFormat="1" ht="39" customHeight="1" x14ac:dyDescent="0.25">
      <c r="A36" s="58" t="s">
        <v>47</v>
      </c>
      <c r="B36" s="203" t="s">
        <v>48</v>
      </c>
      <c r="C36" s="203"/>
      <c r="D36" s="203"/>
      <c r="E36" s="203"/>
      <c r="F36" s="59" t="s">
        <v>28</v>
      </c>
      <c r="G36" s="60">
        <v>1</v>
      </c>
      <c r="H36" s="61"/>
      <c r="I36" s="62">
        <f>G36*H36</f>
        <v>0</v>
      </c>
      <c r="J36" s="4"/>
      <c r="K36" s="4"/>
      <c r="L36" s="4"/>
      <c r="M36" s="131"/>
      <c r="N36" s="131"/>
      <c r="O36" s="131"/>
    </row>
    <row r="37" spans="1:15" s="1" customFormat="1" ht="57" customHeight="1" x14ac:dyDescent="0.25">
      <c r="A37" s="58" t="s">
        <v>49</v>
      </c>
      <c r="B37" s="203" t="s">
        <v>50</v>
      </c>
      <c r="C37" s="203"/>
      <c r="D37" s="203"/>
      <c r="E37" s="203"/>
      <c r="F37" s="59" t="s">
        <v>51</v>
      </c>
      <c r="G37" s="60">
        <v>1</v>
      </c>
      <c r="H37" s="61"/>
      <c r="I37" s="62">
        <f t="shared" si="0"/>
        <v>0</v>
      </c>
      <c r="L37" s="131"/>
      <c r="M37" s="131"/>
    </row>
    <row r="38" spans="1:15" s="1" customFormat="1" ht="55.5" customHeight="1" x14ac:dyDescent="0.25">
      <c r="A38" s="58" t="s">
        <v>52</v>
      </c>
      <c r="B38" s="203" t="s">
        <v>53</v>
      </c>
      <c r="C38" s="203"/>
      <c r="D38" s="203"/>
      <c r="E38" s="203"/>
      <c r="F38" s="59" t="s">
        <v>51</v>
      </c>
      <c r="G38" s="60">
        <v>1</v>
      </c>
      <c r="H38" s="61"/>
      <c r="I38" s="62">
        <f t="shared" si="0"/>
        <v>0</v>
      </c>
      <c r="L38" s="131"/>
      <c r="M38" s="131"/>
    </row>
    <row r="39" spans="1:15" s="1" customFormat="1" ht="67.5" customHeight="1" x14ac:dyDescent="0.25">
      <c r="A39" s="58" t="s">
        <v>54</v>
      </c>
      <c r="B39" s="203" t="s">
        <v>243</v>
      </c>
      <c r="C39" s="203"/>
      <c r="D39" s="203"/>
      <c r="E39" s="203"/>
      <c r="F39" s="59" t="s">
        <v>51</v>
      </c>
      <c r="G39" s="111">
        <v>480</v>
      </c>
      <c r="H39" s="61"/>
      <c r="I39" s="62">
        <f t="shared" si="0"/>
        <v>0</v>
      </c>
      <c r="L39" s="131"/>
      <c r="M39" s="131"/>
    </row>
    <row r="40" spans="1:15" s="1" customFormat="1" ht="67.5" customHeight="1" x14ac:dyDescent="0.25">
      <c r="A40" s="58" t="s">
        <v>56</v>
      </c>
      <c r="B40" s="203" t="s">
        <v>244</v>
      </c>
      <c r="C40" s="203"/>
      <c r="D40" s="203"/>
      <c r="E40" s="203"/>
      <c r="F40" s="59" t="s">
        <v>51</v>
      </c>
      <c r="G40" s="111">
        <v>53</v>
      </c>
      <c r="H40" s="61"/>
      <c r="I40" s="62">
        <f t="shared" si="0"/>
        <v>0</v>
      </c>
      <c r="L40" s="131"/>
      <c r="M40" s="131"/>
    </row>
    <row r="41" spans="1:15" s="1" customFormat="1" ht="54" customHeight="1" x14ac:dyDescent="0.25">
      <c r="A41" s="58" t="s">
        <v>58</v>
      </c>
      <c r="B41" s="203" t="s">
        <v>245</v>
      </c>
      <c r="C41" s="203"/>
      <c r="D41" s="203"/>
      <c r="E41" s="203"/>
      <c r="F41" s="59" t="s">
        <v>51</v>
      </c>
      <c r="G41" s="111">
        <f>+G39+G40</f>
        <v>533</v>
      </c>
      <c r="H41" s="61"/>
      <c r="I41" s="62">
        <f t="shared" si="0"/>
        <v>0</v>
      </c>
      <c r="L41" s="131"/>
      <c r="M41" s="131"/>
    </row>
    <row r="42" spans="1:15" s="1" customFormat="1" ht="95.25" customHeight="1" x14ac:dyDescent="0.25">
      <c r="A42" s="58" t="s">
        <v>60</v>
      </c>
      <c r="B42" s="230" t="s">
        <v>246</v>
      </c>
      <c r="C42" s="203"/>
      <c r="D42" s="203"/>
      <c r="E42" s="203"/>
      <c r="F42" s="59" t="s">
        <v>247</v>
      </c>
      <c r="G42" s="60">
        <v>1</v>
      </c>
      <c r="H42" s="61"/>
      <c r="I42" s="62">
        <f t="shared" si="0"/>
        <v>0</v>
      </c>
      <c r="L42" s="131"/>
      <c r="M42" s="131"/>
    </row>
    <row r="43" spans="1:15" s="1" customFormat="1" ht="28.5" customHeight="1" x14ac:dyDescent="0.25">
      <c r="A43" s="58" t="s">
        <v>62</v>
      </c>
      <c r="B43" s="203" t="s">
        <v>63</v>
      </c>
      <c r="C43" s="203"/>
      <c r="D43" s="203"/>
      <c r="E43" s="203"/>
      <c r="F43" s="59" t="s">
        <v>44</v>
      </c>
      <c r="G43" s="111">
        <v>204</v>
      </c>
      <c r="H43" s="61"/>
      <c r="I43" s="62">
        <f t="shared" si="0"/>
        <v>0</v>
      </c>
      <c r="L43" s="131"/>
      <c r="M43" s="131"/>
    </row>
    <row r="44" spans="1:15" s="1" customFormat="1" ht="82.5" customHeight="1" x14ac:dyDescent="0.25">
      <c r="A44" s="58" t="s">
        <v>64</v>
      </c>
      <c r="B44" s="203" t="s">
        <v>65</v>
      </c>
      <c r="C44" s="203"/>
      <c r="D44" s="203"/>
      <c r="E44" s="203"/>
      <c r="F44" s="59" t="s">
        <v>51</v>
      </c>
      <c r="G44" s="111">
        <v>22</v>
      </c>
      <c r="H44" s="61"/>
      <c r="I44" s="62">
        <f t="shared" si="0"/>
        <v>0</v>
      </c>
      <c r="L44" s="131"/>
      <c r="M44" s="131"/>
    </row>
    <row r="45" spans="1:15" s="1" customFormat="1" ht="123" customHeight="1" x14ac:dyDescent="0.25">
      <c r="A45" s="58" t="s">
        <v>66</v>
      </c>
      <c r="B45" s="203" t="s">
        <v>67</v>
      </c>
      <c r="C45" s="203"/>
      <c r="D45" s="203"/>
      <c r="E45" s="203"/>
      <c r="F45" s="59" t="s">
        <v>51</v>
      </c>
      <c r="G45" s="111">
        <v>82.5</v>
      </c>
      <c r="H45" s="61"/>
      <c r="I45" s="62">
        <f t="shared" si="0"/>
        <v>0</v>
      </c>
      <c r="L45" s="131"/>
      <c r="M45" s="131"/>
    </row>
    <row r="46" spans="1:15" s="1" customFormat="1" ht="79.5" customHeight="1" x14ac:dyDescent="0.25">
      <c r="A46" s="58" t="s">
        <v>68</v>
      </c>
      <c r="B46" s="203" t="s">
        <v>69</v>
      </c>
      <c r="C46" s="203"/>
      <c r="D46" s="203"/>
      <c r="E46" s="203"/>
      <c r="F46" s="59" t="s">
        <v>51</v>
      </c>
      <c r="G46" s="111">
        <v>185</v>
      </c>
      <c r="H46" s="61"/>
      <c r="I46" s="62">
        <f t="shared" si="0"/>
        <v>0</v>
      </c>
      <c r="L46" s="131"/>
      <c r="M46" s="131"/>
    </row>
    <row r="47" spans="1:15" s="1" customFormat="1" ht="69" customHeight="1" x14ac:dyDescent="0.25">
      <c r="A47" s="58" t="s">
        <v>70</v>
      </c>
      <c r="B47" s="203" t="s">
        <v>71</v>
      </c>
      <c r="C47" s="203"/>
      <c r="D47" s="203"/>
      <c r="E47" s="203"/>
      <c r="F47" s="59" t="s">
        <v>51</v>
      </c>
      <c r="G47" s="111">
        <v>20.5</v>
      </c>
      <c r="H47" s="112"/>
      <c r="I47" s="62">
        <f>G47*H47</f>
        <v>0</v>
      </c>
      <c r="L47" s="131"/>
      <c r="M47" s="131"/>
    </row>
    <row r="48" spans="1:15" s="1" customFormat="1" ht="72.75" customHeight="1" x14ac:dyDescent="0.25">
      <c r="A48" s="58" t="s">
        <v>72</v>
      </c>
      <c r="B48" s="203" t="s">
        <v>248</v>
      </c>
      <c r="C48" s="203"/>
      <c r="D48" s="203"/>
      <c r="E48" s="203"/>
      <c r="F48" s="59" t="s">
        <v>51</v>
      </c>
      <c r="G48" s="111">
        <v>222</v>
      </c>
      <c r="H48" s="112"/>
      <c r="I48" s="62">
        <f t="shared" si="0"/>
        <v>0</v>
      </c>
      <c r="L48" s="131"/>
      <c r="M48" s="131"/>
    </row>
    <row r="49" spans="1:15" s="1" customFormat="1" ht="57" customHeight="1" x14ac:dyDescent="0.25">
      <c r="A49" s="58" t="s">
        <v>74</v>
      </c>
      <c r="B49" s="203" t="s">
        <v>75</v>
      </c>
      <c r="C49" s="203"/>
      <c r="D49" s="203"/>
      <c r="E49" s="203"/>
      <c r="F49" s="59" t="s">
        <v>44</v>
      </c>
      <c r="G49" s="111">
        <v>825</v>
      </c>
      <c r="H49" s="112"/>
      <c r="I49" s="62">
        <f t="shared" si="0"/>
        <v>0</v>
      </c>
      <c r="L49" s="131"/>
      <c r="M49" s="131"/>
    </row>
    <row r="50" spans="1:15" s="1" customFormat="1" ht="25.5" customHeight="1" x14ac:dyDescent="0.25">
      <c r="A50" s="58" t="s">
        <v>76</v>
      </c>
      <c r="B50" s="203" t="s">
        <v>77</v>
      </c>
      <c r="C50" s="203"/>
      <c r="D50" s="203"/>
      <c r="E50" s="203"/>
      <c r="F50" s="59" t="s">
        <v>33</v>
      </c>
      <c r="G50" s="111">
        <v>20</v>
      </c>
      <c r="H50" s="112"/>
      <c r="I50" s="62">
        <f t="shared" si="0"/>
        <v>0</v>
      </c>
      <c r="M50" s="131"/>
      <c r="N50" s="131"/>
      <c r="O50" s="131"/>
    </row>
    <row r="51" spans="1:15" s="1" customFormat="1" ht="80.25" customHeight="1" x14ac:dyDescent="0.25">
      <c r="A51" s="58" t="s">
        <v>78</v>
      </c>
      <c r="B51" s="203" t="s">
        <v>79</v>
      </c>
      <c r="C51" s="203"/>
      <c r="D51" s="203"/>
      <c r="E51" s="203"/>
      <c r="F51" s="59" t="s">
        <v>44</v>
      </c>
      <c r="G51" s="111">
        <v>125</v>
      </c>
      <c r="H51" s="112"/>
      <c r="I51" s="62">
        <f t="shared" si="0"/>
        <v>0</v>
      </c>
      <c r="M51" s="131"/>
      <c r="N51" s="131"/>
      <c r="O51" s="131"/>
    </row>
    <row r="52" spans="1:15" s="1" customFormat="1" ht="80.25" customHeight="1" x14ac:dyDescent="0.25">
      <c r="A52" s="58" t="s">
        <v>80</v>
      </c>
      <c r="B52" s="203" t="s">
        <v>81</v>
      </c>
      <c r="C52" s="203"/>
      <c r="D52" s="203"/>
      <c r="E52" s="203"/>
      <c r="F52" s="59" t="s">
        <v>44</v>
      </c>
      <c r="G52" s="60">
        <v>825</v>
      </c>
      <c r="H52" s="61"/>
      <c r="I52" s="62">
        <f t="shared" si="0"/>
        <v>0</v>
      </c>
      <c r="M52" s="131"/>
      <c r="N52" s="131"/>
      <c r="O52" s="131"/>
    </row>
    <row r="53" spans="1:15" s="1" customFormat="1" ht="82.5" customHeight="1" x14ac:dyDescent="0.25">
      <c r="A53" s="58" t="s">
        <v>82</v>
      </c>
      <c r="B53" s="203" t="s">
        <v>83</v>
      </c>
      <c r="C53" s="203"/>
      <c r="D53" s="203"/>
      <c r="E53" s="203"/>
      <c r="F53" s="59" t="s">
        <v>44</v>
      </c>
      <c r="G53" s="111">
        <v>825</v>
      </c>
      <c r="H53" s="61"/>
      <c r="I53" s="62">
        <f t="shared" si="0"/>
        <v>0</v>
      </c>
      <c r="M53" s="131"/>
      <c r="N53" s="131"/>
      <c r="O53" s="131"/>
    </row>
    <row r="54" spans="1:15" s="1" customFormat="1" ht="78" customHeight="1" x14ac:dyDescent="0.25">
      <c r="A54" s="58" t="s">
        <v>84</v>
      </c>
      <c r="B54" s="203" t="s">
        <v>249</v>
      </c>
      <c r="C54" s="203"/>
      <c r="D54" s="203"/>
      <c r="E54" s="203"/>
      <c r="F54" s="59" t="s">
        <v>44</v>
      </c>
      <c r="G54" s="60">
        <v>80</v>
      </c>
      <c r="H54" s="61"/>
      <c r="I54" s="62">
        <f t="shared" si="0"/>
        <v>0</v>
      </c>
      <c r="M54" s="131"/>
      <c r="N54" s="131"/>
      <c r="O54" s="131"/>
    </row>
    <row r="55" spans="1:15" s="1" customFormat="1" ht="37.5" customHeight="1" x14ac:dyDescent="0.25">
      <c r="A55" s="58" t="s">
        <v>86</v>
      </c>
      <c r="B55" s="203" t="s">
        <v>87</v>
      </c>
      <c r="C55" s="203"/>
      <c r="D55" s="203"/>
      <c r="E55" s="203"/>
      <c r="F55" s="59" t="s">
        <v>33</v>
      </c>
      <c r="G55" s="60">
        <v>100</v>
      </c>
      <c r="H55" s="61"/>
      <c r="I55" s="62">
        <f>G55*H55</f>
        <v>0</v>
      </c>
      <c r="M55" s="131"/>
      <c r="N55" s="131"/>
      <c r="O55" s="131"/>
    </row>
    <row r="56" spans="1:15" s="1" customFormat="1" ht="40.5" customHeight="1" x14ac:dyDescent="0.25">
      <c r="A56" s="58" t="s">
        <v>88</v>
      </c>
      <c r="B56" s="203" t="s">
        <v>89</v>
      </c>
      <c r="C56" s="203"/>
      <c r="D56" s="203"/>
      <c r="E56" s="203"/>
      <c r="F56" s="59" t="s">
        <v>44</v>
      </c>
      <c r="G56" s="60">
        <v>10</v>
      </c>
      <c r="H56" s="61"/>
      <c r="I56" s="62">
        <f>G56*H56</f>
        <v>0</v>
      </c>
      <c r="M56" s="131"/>
      <c r="N56" s="131"/>
      <c r="O56" s="131"/>
    </row>
    <row r="57" spans="1:15" s="1" customFormat="1" ht="42" customHeight="1" x14ac:dyDescent="0.25">
      <c r="A57" s="58" t="s">
        <v>90</v>
      </c>
      <c r="B57" s="203" t="s">
        <v>91</v>
      </c>
      <c r="C57" s="203"/>
      <c r="D57" s="203"/>
      <c r="E57" s="203"/>
      <c r="F57" s="59" t="s">
        <v>28</v>
      </c>
      <c r="G57" s="60">
        <v>8</v>
      </c>
      <c r="H57" s="61"/>
      <c r="I57" s="62">
        <f>G57*H57</f>
        <v>0</v>
      </c>
      <c r="M57" s="131"/>
      <c r="N57" s="131"/>
      <c r="O57" s="131"/>
    </row>
    <row r="58" spans="1:15" s="1" customFormat="1" ht="48" customHeight="1" x14ac:dyDescent="0.25">
      <c r="A58" s="58" t="s">
        <v>92</v>
      </c>
      <c r="B58" s="203" t="s">
        <v>93</v>
      </c>
      <c r="C58" s="203"/>
      <c r="D58" s="203"/>
      <c r="E58" s="203"/>
      <c r="F58" s="59" t="s">
        <v>44</v>
      </c>
      <c r="G58" s="60">
        <v>0</v>
      </c>
      <c r="H58" s="61"/>
      <c r="I58" s="62">
        <f t="shared" ref="I58:I60" si="1">G58*H58</f>
        <v>0</v>
      </c>
      <c r="M58" s="131"/>
      <c r="N58" s="131"/>
      <c r="O58" s="131"/>
    </row>
    <row r="59" spans="1:15" s="1" customFormat="1" ht="60.75" customHeight="1" x14ac:dyDescent="0.25">
      <c r="A59" s="58" t="s">
        <v>94</v>
      </c>
      <c r="B59" s="203" t="s">
        <v>250</v>
      </c>
      <c r="C59" s="203"/>
      <c r="D59" s="203"/>
      <c r="E59" s="203"/>
      <c r="F59" s="59" t="s">
        <v>44</v>
      </c>
      <c r="G59" s="111">
        <v>65</v>
      </c>
      <c r="H59" s="61"/>
      <c r="I59" s="62">
        <f t="shared" si="1"/>
        <v>0</v>
      </c>
      <c r="M59" s="131"/>
      <c r="N59" s="131"/>
      <c r="O59" s="131"/>
    </row>
    <row r="60" spans="1:15" s="1" customFormat="1" ht="95.25" customHeight="1" x14ac:dyDescent="0.25">
      <c r="A60" s="58" t="s">
        <v>96</v>
      </c>
      <c r="B60" s="203" t="s">
        <v>251</v>
      </c>
      <c r="C60" s="203"/>
      <c r="D60" s="203"/>
      <c r="E60" s="203"/>
      <c r="F60" s="59" t="s">
        <v>44</v>
      </c>
      <c r="G60" s="111">
        <v>65</v>
      </c>
      <c r="H60" s="61"/>
      <c r="I60" s="62">
        <f t="shared" si="1"/>
        <v>0</v>
      </c>
      <c r="M60" s="131"/>
      <c r="N60" s="131"/>
      <c r="O60" s="131"/>
    </row>
    <row r="61" spans="1:15" s="1" customFormat="1" ht="91.5" customHeight="1" x14ac:dyDescent="0.25">
      <c r="A61" s="58" t="s">
        <v>98</v>
      </c>
      <c r="B61" s="203" t="s">
        <v>95</v>
      </c>
      <c r="C61" s="203"/>
      <c r="D61" s="203"/>
      <c r="E61" s="203"/>
      <c r="F61" s="59" t="s">
        <v>33</v>
      </c>
      <c r="G61" s="111">
        <v>50</v>
      </c>
      <c r="H61" s="61"/>
      <c r="I61" s="62">
        <f t="shared" si="0"/>
        <v>0</v>
      </c>
      <c r="M61" s="131"/>
      <c r="N61" s="131"/>
      <c r="O61" s="131"/>
    </row>
    <row r="62" spans="1:15" s="1" customFormat="1" ht="46.5" customHeight="1" x14ac:dyDescent="0.25">
      <c r="A62" s="58" t="s">
        <v>100</v>
      </c>
      <c r="B62" s="203" t="s">
        <v>99</v>
      </c>
      <c r="C62" s="203"/>
      <c r="D62" s="203"/>
      <c r="E62" s="203"/>
      <c r="F62" s="59" t="s">
        <v>28</v>
      </c>
      <c r="G62" s="60">
        <v>5</v>
      </c>
      <c r="H62" s="61"/>
      <c r="I62" s="62">
        <f t="shared" si="0"/>
        <v>0</v>
      </c>
      <c r="M62" s="131"/>
      <c r="N62" s="131"/>
      <c r="O62" s="131"/>
    </row>
    <row r="63" spans="1:15" s="1" customFormat="1" ht="60.75" customHeight="1" x14ac:dyDescent="0.25">
      <c r="A63" s="58" t="s">
        <v>102</v>
      </c>
      <c r="B63" s="203" t="s">
        <v>101</v>
      </c>
      <c r="C63" s="203"/>
      <c r="D63" s="203"/>
      <c r="E63" s="203"/>
      <c r="F63" s="59" t="s">
        <v>28</v>
      </c>
      <c r="G63" s="60">
        <v>5</v>
      </c>
      <c r="H63" s="61"/>
      <c r="I63" s="62">
        <f t="shared" si="0"/>
        <v>0</v>
      </c>
      <c r="M63" s="131"/>
      <c r="N63" s="131"/>
      <c r="O63" s="131"/>
    </row>
    <row r="64" spans="1:15" s="1" customFormat="1" ht="63.75" customHeight="1" x14ac:dyDescent="0.25">
      <c r="A64" s="58" t="s">
        <v>104</v>
      </c>
      <c r="B64" s="203" t="s">
        <v>103</v>
      </c>
      <c r="C64" s="203"/>
      <c r="D64" s="203"/>
      <c r="E64" s="203"/>
      <c r="F64" s="59" t="s">
        <v>28</v>
      </c>
      <c r="G64" s="60">
        <v>3</v>
      </c>
      <c r="H64" s="61"/>
      <c r="I64" s="62">
        <f t="shared" si="0"/>
        <v>0</v>
      </c>
      <c r="M64" s="131"/>
      <c r="N64" s="131"/>
      <c r="O64" s="131"/>
    </row>
    <row r="65" spans="1:15" s="1" customFormat="1" ht="105" customHeight="1" x14ac:dyDescent="0.25">
      <c r="A65" s="58" t="s">
        <v>106</v>
      </c>
      <c r="B65" s="203" t="s">
        <v>105</v>
      </c>
      <c r="C65" s="203"/>
      <c r="D65" s="203"/>
      <c r="E65" s="203"/>
      <c r="F65" s="59" t="s">
        <v>28</v>
      </c>
      <c r="G65" s="60">
        <v>3</v>
      </c>
      <c r="H65" s="61"/>
      <c r="I65" s="62">
        <f t="shared" si="0"/>
        <v>0</v>
      </c>
      <c r="M65" s="131"/>
      <c r="N65" s="131"/>
      <c r="O65" s="131"/>
    </row>
    <row r="66" spans="1:15" s="1" customFormat="1" ht="54" customHeight="1" x14ac:dyDescent="0.25">
      <c r="A66" s="58" t="s">
        <v>108</v>
      </c>
      <c r="B66" s="203" t="s">
        <v>107</v>
      </c>
      <c r="C66" s="203"/>
      <c r="D66" s="203"/>
      <c r="E66" s="203"/>
      <c r="F66" s="59" t="s">
        <v>28</v>
      </c>
      <c r="G66" s="60">
        <v>2</v>
      </c>
      <c r="H66" s="61"/>
      <c r="I66" s="62">
        <f t="shared" si="0"/>
        <v>0</v>
      </c>
      <c r="M66" s="131"/>
      <c r="N66" s="131"/>
      <c r="O66" s="131"/>
    </row>
    <row r="67" spans="1:15" s="1" customFormat="1" ht="105.75" customHeight="1" x14ac:dyDescent="0.25">
      <c r="A67" s="58" t="s">
        <v>110</v>
      </c>
      <c r="B67" s="203" t="s">
        <v>109</v>
      </c>
      <c r="C67" s="203"/>
      <c r="D67" s="203"/>
      <c r="E67" s="203"/>
      <c r="F67" s="59" t="s">
        <v>28</v>
      </c>
      <c r="G67" s="111">
        <v>9</v>
      </c>
      <c r="H67" s="61"/>
      <c r="I67" s="62">
        <f t="shared" si="0"/>
        <v>0</v>
      </c>
      <c r="M67" s="131"/>
      <c r="N67" s="131"/>
      <c r="O67" s="131"/>
    </row>
    <row r="68" spans="1:15" s="1" customFormat="1" ht="78" customHeight="1" x14ac:dyDescent="0.25">
      <c r="A68" s="58" t="s">
        <v>112</v>
      </c>
      <c r="B68" s="203" t="s">
        <v>111</v>
      </c>
      <c r="C68" s="203"/>
      <c r="D68" s="203"/>
      <c r="E68" s="203"/>
      <c r="F68" s="59" t="s">
        <v>33</v>
      </c>
      <c r="G68" s="60">
        <v>35</v>
      </c>
      <c r="H68" s="61"/>
      <c r="I68" s="62">
        <f t="shared" si="0"/>
        <v>0</v>
      </c>
      <c r="M68" s="131"/>
      <c r="N68" s="131"/>
      <c r="O68" s="131"/>
    </row>
    <row r="69" spans="1:15" s="1" customFormat="1" ht="78" customHeight="1" x14ac:dyDescent="0.25">
      <c r="A69" s="58" t="s">
        <v>114</v>
      </c>
      <c r="B69" s="203" t="s">
        <v>113</v>
      </c>
      <c r="C69" s="203"/>
      <c r="D69" s="203"/>
      <c r="E69" s="203"/>
      <c r="F69" s="59" t="s">
        <v>33</v>
      </c>
      <c r="G69" s="60">
        <v>20</v>
      </c>
      <c r="H69" s="61"/>
      <c r="I69" s="62">
        <f t="shared" si="0"/>
        <v>0</v>
      </c>
      <c r="M69" s="131"/>
      <c r="N69" s="131"/>
      <c r="O69" s="131"/>
    </row>
    <row r="70" spans="1:15" s="1" customFormat="1" ht="27" customHeight="1" x14ac:dyDescent="0.25">
      <c r="A70" s="58" t="s">
        <v>117</v>
      </c>
      <c r="B70" s="203" t="s">
        <v>115</v>
      </c>
      <c r="C70" s="203"/>
      <c r="D70" s="203"/>
      <c r="E70" s="203"/>
      <c r="F70" s="59" t="s">
        <v>116</v>
      </c>
      <c r="G70" s="60">
        <v>8</v>
      </c>
      <c r="H70" s="61"/>
      <c r="I70" s="62">
        <f t="shared" si="0"/>
        <v>0</v>
      </c>
      <c r="M70" s="131"/>
      <c r="N70" s="131"/>
      <c r="O70" s="131"/>
    </row>
    <row r="71" spans="1:15" s="1" customFormat="1" ht="54" customHeight="1" x14ac:dyDescent="0.25">
      <c r="A71" s="58" t="s">
        <v>119</v>
      </c>
      <c r="B71" s="203" t="s">
        <v>118</v>
      </c>
      <c r="C71" s="203"/>
      <c r="D71" s="203"/>
      <c r="E71" s="203"/>
      <c r="F71" s="59" t="s">
        <v>28</v>
      </c>
      <c r="G71" s="111">
        <v>23</v>
      </c>
      <c r="H71" s="61"/>
      <c r="I71" s="62">
        <f t="shared" si="0"/>
        <v>0</v>
      </c>
      <c r="M71" s="131"/>
      <c r="N71" s="131"/>
      <c r="O71" s="131"/>
    </row>
    <row r="72" spans="1:15" s="1" customFormat="1" ht="67.5" customHeight="1" x14ac:dyDescent="0.25">
      <c r="A72" s="58" t="s">
        <v>121</v>
      </c>
      <c r="B72" s="203" t="s">
        <v>120</v>
      </c>
      <c r="C72" s="203"/>
      <c r="D72" s="203"/>
      <c r="E72" s="203"/>
      <c r="F72" s="59" t="s">
        <v>28</v>
      </c>
      <c r="G72" s="111">
        <v>20</v>
      </c>
      <c r="H72" s="61"/>
      <c r="I72" s="62">
        <f t="shared" si="0"/>
        <v>0</v>
      </c>
      <c r="M72" s="131"/>
      <c r="N72" s="131"/>
      <c r="O72" s="131"/>
    </row>
    <row r="73" spans="1:15" s="1" customFormat="1" ht="85.5" customHeight="1" x14ac:dyDescent="0.25">
      <c r="A73" s="58" t="s">
        <v>123</v>
      </c>
      <c r="B73" s="203" t="s">
        <v>122</v>
      </c>
      <c r="C73" s="203"/>
      <c r="D73" s="203"/>
      <c r="E73" s="203"/>
      <c r="F73" s="59" t="s">
        <v>28</v>
      </c>
      <c r="G73" s="111">
        <v>6</v>
      </c>
      <c r="H73" s="61"/>
      <c r="I73" s="62">
        <f t="shared" si="0"/>
        <v>0</v>
      </c>
      <c r="M73" s="131"/>
      <c r="N73" s="131"/>
      <c r="O73" s="131"/>
    </row>
    <row r="74" spans="1:15" s="1" customFormat="1" ht="108.75" customHeight="1" x14ac:dyDescent="0.25">
      <c r="A74" s="58" t="s">
        <v>125</v>
      </c>
      <c r="B74" s="207" t="s">
        <v>124</v>
      </c>
      <c r="C74" s="208"/>
      <c r="D74" s="208"/>
      <c r="E74" s="209"/>
      <c r="F74" s="59" t="s">
        <v>28</v>
      </c>
      <c r="G74" s="111">
        <v>1</v>
      </c>
      <c r="H74" s="61"/>
      <c r="I74" s="62">
        <f t="shared" si="0"/>
        <v>0</v>
      </c>
      <c r="M74" s="131"/>
      <c r="N74" s="131"/>
      <c r="O74" s="131"/>
    </row>
    <row r="75" spans="1:15" s="1" customFormat="1" ht="79.5" customHeight="1" x14ac:dyDescent="0.25">
      <c r="A75" s="58" t="s">
        <v>127</v>
      </c>
      <c r="B75" s="203" t="s">
        <v>126</v>
      </c>
      <c r="C75" s="203"/>
      <c r="D75" s="203"/>
      <c r="E75" s="203"/>
      <c r="F75" s="59" t="s">
        <v>28</v>
      </c>
      <c r="G75" s="60">
        <v>8</v>
      </c>
      <c r="H75" s="61"/>
      <c r="I75" s="62">
        <f t="shared" si="0"/>
        <v>0</v>
      </c>
      <c r="M75" s="131"/>
      <c r="N75" s="131"/>
      <c r="O75" s="131"/>
    </row>
    <row r="76" spans="1:15" s="1" customFormat="1" ht="78" customHeight="1" x14ac:dyDescent="0.25">
      <c r="A76" s="58" t="s">
        <v>129</v>
      </c>
      <c r="B76" s="203" t="s">
        <v>128</v>
      </c>
      <c r="C76" s="203"/>
      <c r="D76" s="203"/>
      <c r="E76" s="203"/>
      <c r="F76" s="59" t="s">
        <v>28</v>
      </c>
      <c r="G76" s="60">
        <v>20</v>
      </c>
      <c r="H76" s="62"/>
      <c r="I76" s="62">
        <f t="shared" si="0"/>
        <v>0</v>
      </c>
      <c r="M76" s="131"/>
      <c r="N76" s="131"/>
      <c r="O76" s="131"/>
    </row>
    <row r="77" spans="1:15" s="1" customFormat="1" ht="52.5" customHeight="1" x14ac:dyDescent="0.25">
      <c r="A77" s="58" t="s">
        <v>132</v>
      </c>
      <c r="B77" s="203" t="s">
        <v>252</v>
      </c>
      <c r="C77" s="203"/>
      <c r="D77" s="203"/>
      <c r="E77" s="203"/>
      <c r="F77" s="59" t="s">
        <v>131</v>
      </c>
      <c r="G77" s="60">
        <v>100</v>
      </c>
      <c r="H77" s="62"/>
      <c r="I77" s="62">
        <f t="shared" si="0"/>
        <v>0</v>
      </c>
      <c r="M77" s="131"/>
      <c r="N77" s="131"/>
      <c r="O77" s="131"/>
    </row>
    <row r="78" spans="1:15" s="1" customFormat="1" ht="58.5" customHeight="1" x14ac:dyDescent="0.25">
      <c r="A78" s="58" t="s">
        <v>253</v>
      </c>
      <c r="B78" s="203" t="s">
        <v>254</v>
      </c>
      <c r="C78" s="203"/>
      <c r="D78" s="203"/>
      <c r="E78" s="203"/>
      <c r="F78" s="59" t="s">
        <v>131</v>
      </c>
      <c r="G78" s="111">
        <v>300</v>
      </c>
      <c r="H78" s="62"/>
      <c r="I78" s="62">
        <f t="shared" si="0"/>
        <v>0</v>
      </c>
      <c r="M78" s="131"/>
      <c r="N78" s="131"/>
      <c r="O78" s="131"/>
    </row>
    <row r="79" spans="1:15" s="1" customFormat="1" ht="54" customHeight="1" x14ac:dyDescent="0.25">
      <c r="A79" s="58" t="s">
        <v>313</v>
      </c>
      <c r="B79" s="203" t="s">
        <v>133</v>
      </c>
      <c r="C79" s="203"/>
      <c r="D79" s="203"/>
      <c r="E79" s="203"/>
      <c r="F79" s="59"/>
      <c r="G79" s="60"/>
      <c r="H79" s="62"/>
      <c r="I79" s="62">
        <f>SUM(I27:I78)*0.1</f>
        <v>0</v>
      </c>
      <c r="M79" s="131"/>
      <c r="N79" s="131"/>
      <c r="O79" s="131"/>
    </row>
    <row r="80" spans="1:15" s="1" customFormat="1" ht="16.5" customHeight="1" x14ac:dyDescent="0.25">
      <c r="A80" s="63"/>
      <c r="B80" s="210" t="s">
        <v>134</v>
      </c>
      <c r="C80" s="210"/>
      <c r="D80" s="210"/>
      <c r="E80" s="210"/>
      <c r="F80" s="19"/>
      <c r="G80" s="20"/>
      <c r="H80" s="22" t="s">
        <v>135</v>
      </c>
      <c r="I80" s="22">
        <f>SUM(I27:I79)</f>
        <v>0</v>
      </c>
      <c r="M80" s="131"/>
      <c r="N80" s="131"/>
      <c r="O80" s="131"/>
    </row>
    <row r="81" spans="1:15" s="1" customFormat="1" ht="16.5" customHeight="1" x14ac:dyDescent="0.25">
      <c r="A81" s="63"/>
      <c r="B81" s="129"/>
      <c r="C81" s="129"/>
      <c r="D81" s="129"/>
      <c r="E81" s="129"/>
      <c r="F81" s="19"/>
      <c r="G81" s="20"/>
      <c r="H81" s="22"/>
      <c r="I81" s="22"/>
      <c r="M81" s="131"/>
      <c r="N81" s="131"/>
      <c r="O81" s="131"/>
    </row>
    <row r="82" spans="1:15" s="1" customFormat="1" x14ac:dyDescent="0.25">
      <c r="A82" s="64"/>
      <c r="B82" s="65"/>
      <c r="C82" s="65"/>
      <c r="D82" s="65"/>
      <c r="E82" s="9"/>
      <c r="F82" s="10"/>
      <c r="G82" s="11"/>
      <c r="H82" s="11"/>
      <c r="I82" s="66"/>
      <c r="M82" s="131"/>
      <c r="N82" s="131"/>
      <c r="O82" s="131"/>
    </row>
    <row r="83" spans="1:15" s="1" customFormat="1" x14ac:dyDescent="0.25">
      <c r="A83" s="204" t="s">
        <v>305</v>
      </c>
      <c r="B83" s="204"/>
      <c r="C83" s="204"/>
      <c r="D83" s="204"/>
      <c r="E83" s="204"/>
      <c r="F83" s="204"/>
      <c r="G83" s="204"/>
      <c r="H83" s="204"/>
      <c r="I83" s="66"/>
      <c r="M83" s="131"/>
      <c r="N83" s="131"/>
      <c r="O83" s="131"/>
    </row>
    <row r="84" spans="1:15" s="1" customFormat="1" x14ac:dyDescent="0.25">
      <c r="A84" s="204" t="s">
        <v>14</v>
      </c>
      <c r="B84" s="204"/>
      <c r="C84" s="204"/>
      <c r="D84" s="204"/>
      <c r="E84" s="204"/>
      <c r="F84" s="204"/>
      <c r="G84" s="204"/>
      <c r="H84" s="204"/>
      <c r="I84" s="47"/>
      <c r="M84" s="131"/>
      <c r="N84" s="131"/>
      <c r="O84" s="131"/>
    </row>
    <row r="85" spans="1:15" s="1" customFormat="1" x14ac:dyDescent="0.25">
      <c r="A85" s="23"/>
      <c r="B85" s="68"/>
      <c r="C85" s="68"/>
      <c r="D85" s="68"/>
      <c r="E85" s="18"/>
      <c r="F85" s="19"/>
      <c r="G85" s="20"/>
      <c r="H85" s="22"/>
      <c r="I85" s="22"/>
      <c r="M85" s="131"/>
      <c r="N85" s="131"/>
      <c r="O85" s="131"/>
    </row>
    <row r="86" spans="1:15" s="1" customFormat="1" ht="25.5" x14ac:dyDescent="0.25">
      <c r="A86" s="55" t="s">
        <v>20</v>
      </c>
      <c r="B86" s="202" t="s">
        <v>21</v>
      </c>
      <c r="C86" s="202"/>
      <c r="D86" s="202"/>
      <c r="E86" s="202"/>
      <c r="F86" s="119" t="s">
        <v>22</v>
      </c>
      <c r="G86" s="56" t="s">
        <v>23</v>
      </c>
      <c r="H86" s="57" t="s">
        <v>24</v>
      </c>
      <c r="I86" s="57" t="s">
        <v>25</v>
      </c>
      <c r="M86" s="131"/>
      <c r="N86" s="131"/>
      <c r="O86" s="131"/>
    </row>
    <row r="87" spans="1:15" s="1" customFormat="1" ht="39" customHeight="1" x14ac:dyDescent="0.25">
      <c r="A87" s="58" t="s">
        <v>136</v>
      </c>
      <c r="B87" s="203" t="s">
        <v>137</v>
      </c>
      <c r="C87" s="203"/>
      <c r="D87" s="203"/>
      <c r="E87" s="203"/>
      <c r="F87" s="59" t="s">
        <v>33</v>
      </c>
      <c r="G87" s="111">
        <v>340</v>
      </c>
      <c r="H87" s="61"/>
      <c r="I87" s="62">
        <f t="shared" ref="I87:I100" si="2">G87*H87</f>
        <v>0</v>
      </c>
      <c r="M87" s="131"/>
      <c r="N87" s="131"/>
      <c r="O87" s="131"/>
    </row>
    <row r="88" spans="1:15" s="1" customFormat="1" ht="99" customHeight="1" x14ac:dyDescent="0.25">
      <c r="A88" s="58" t="s">
        <v>138</v>
      </c>
      <c r="B88" s="203" t="s">
        <v>139</v>
      </c>
      <c r="C88" s="203"/>
      <c r="D88" s="203"/>
      <c r="E88" s="203"/>
      <c r="F88" s="59" t="s">
        <v>28</v>
      </c>
      <c r="G88" s="111">
        <v>4</v>
      </c>
      <c r="H88" s="112"/>
      <c r="I88" s="62">
        <f t="shared" si="2"/>
        <v>0</v>
      </c>
      <c r="M88" s="131"/>
      <c r="N88" s="131"/>
      <c r="O88" s="131"/>
    </row>
    <row r="89" spans="1:15" s="1" customFormat="1" ht="40.5" customHeight="1" x14ac:dyDescent="0.25">
      <c r="A89" s="58" t="s">
        <v>140</v>
      </c>
      <c r="B89" s="203" t="s">
        <v>141</v>
      </c>
      <c r="C89" s="203"/>
      <c r="D89" s="203"/>
      <c r="E89" s="203"/>
      <c r="F89" s="59" t="s">
        <v>28</v>
      </c>
      <c r="G89" s="111">
        <v>75</v>
      </c>
      <c r="H89" s="61"/>
      <c r="I89" s="62">
        <f t="shared" si="2"/>
        <v>0</v>
      </c>
      <c r="M89" s="131"/>
      <c r="N89" s="131"/>
      <c r="O89" s="131"/>
    </row>
    <row r="90" spans="1:15" s="1" customFormat="1" ht="40.5" customHeight="1" x14ac:dyDescent="0.25">
      <c r="A90" s="58" t="s">
        <v>142</v>
      </c>
      <c r="B90" s="203" t="s">
        <v>143</v>
      </c>
      <c r="C90" s="203"/>
      <c r="D90" s="203"/>
      <c r="E90" s="203"/>
      <c r="F90" s="59" t="s">
        <v>28</v>
      </c>
      <c r="G90" s="111">
        <v>8</v>
      </c>
      <c r="H90" s="61"/>
      <c r="I90" s="62">
        <f t="shared" si="2"/>
        <v>0</v>
      </c>
      <c r="M90" s="131"/>
      <c r="N90" s="131"/>
      <c r="O90" s="131"/>
    </row>
    <row r="91" spans="1:15" s="1" customFormat="1" ht="40.5" customHeight="1" x14ac:dyDescent="0.25">
      <c r="A91" s="58" t="s">
        <v>144</v>
      </c>
      <c r="B91" s="203" t="s">
        <v>145</v>
      </c>
      <c r="C91" s="203"/>
      <c r="D91" s="203"/>
      <c r="E91" s="203"/>
      <c r="F91" s="59" t="s">
        <v>28</v>
      </c>
      <c r="G91" s="111">
        <v>4</v>
      </c>
      <c r="H91" s="61"/>
      <c r="I91" s="62">
        <f t="shared" si="2"/>
        <v>0</v>
      </c>
      <c r="M91" s="131"/>
      <c r="N91" s="131"/>
      <c r="O91" s="131"/>
    </row>
    <row r="92" spans="1:15" s="1" customFormat="1" ht="40.5" customHeight="1" x14ac:dyDescent="0.25">
      <c r="A92" s="58" t="s">
        <v>146</v>
      </c>
      <c r="B92" s="203" t="s">
        <v>255</v>
      </c>
      <c r="C92" s="203"/>
      <c r="D92" s="203"/>
      <c r="E92" s="203"/>
      <c r="F92" s="59" t="s">
        <v>28</v>
      </c>
      <c r="G92" s="111">
        <v>4</v>
      </c>
      <c r="H92" s="61"/>
      <c r="I92" s="62">
        <f t="shared" si="2"/>
        <v>0</v>
      </c>
      <c r="M92" s="131"/>
      <c r="N92" s="131"/>
      <c r="O92" s="131"/>
    </row>
    <row r="93" spans="1:15" s="1" customFormat="1" ht="79.5" customHeight="1" x14ac:dyDescent="0.25">
      <c r="A93" s="58" t="s">
        <v>148</v>
      </c>
      <c r="B93" s="203" t="s">
        <v>149</v>
      </c>
      <c r="C93" s="203"/>
      <c r="D93" s="203"/>
      <c r="E93" s="203"/>
      <c r="F93" s="59" t="s">
        <v>28</v>
      </c>
      <c r="G93" s="111">
        <v>6</v>
      </c>
      <c r="H93" s="61"/>
      <c r="I93" s="62">
        <f t="shared" si="2"/>
        <v>0</v>
      </c>
      <c r="M93" s="131"/>
      <c r="N93" s="131"/>
      <c r="O93" s="131"/>
    </row>
    <row r="94" spans="1:15" s="1" customFormat="1" ht="54.75" customHeight="1" x14ac:dyDescent="0.25">
      <c r="A94" s="58" t="s">
        <v>150</v>
      </c>
      <c r="B94" s="203" t="s">
        <v>151</v>
      </c>
      <c r="C94" s="203"/>
      <c r="D94" s="203"/>
      <c r="E94" s="203"/>
      <c r="F94" s="59" t="s">
        <v>28</v>
      </c>
      <c r="G94" s="60">
        <v>3</v>
      </c>
      <c r="H94" s="61"/>
      <c r="I94" s="62">
        <f t="shared" si="2"/>
        <v>0</v>
      </c>
      <c r="M94" s="131"/>
      <c r="N94" s="131"/>
      <c r="O94" s="131"/>
    </row>
    <row r="95" spans="1:15" s="1" customFormat="1" ht="40.5" customHeight="1" x14ac:dyDescent="0.25">
      <c r="A95" s="58" t="s">
        <v>152</v>
      </c>
      <c r="B95" s="203" t="s">
        <v>153</v>
      </c>
      <c r="C95" s="203"/>
      <c r="D95" s="203"/>
      <c r="E95" s="203"/>
      <c r="F95" s="59" t="s">
        <v>28</v>
      </c>
      <c r="G95" s="60">
        <v>4</v>
      </c>
      <c r="H95" s="61"/>
      <c r="I95" s="62">
        <f t="shared" si="2"/>
        <v>0</v>
      </c>
      <c r="M95" s="131"/>
      <c r="N95" s="131"/>
      <c r="O95" s="131"/>
    </row>
    <row r="96" spans="1:15" s="1" customFormat="1" ht="40.5" customHeight="1" x14ac:dyDescent="0.25">
      <c r="A96" s="58" t="s">
        <v>154</v>
      </c>
      <c r="B96" s="203" t="s">
        <v>155</v>
      </c>
      <c r="C96" s="203"/>
      <c r="D96" s="203"/>
      <c r="E96" s="203"/>
      <c r="F96" s="59" t="s">
        <v>28</v>
      </c>
      <c r="G96" s="60">
        <v>6</v>
      </c>
      <c r="H96" s="61"/>
      <c r="I96" s="62">
        <f t="shared" si="2"/>
        <v>0</v>
      </c>
      <c r="M96" s="131"/>
      <c r="N96" s="131"/>
      <c r="O96" s="131"/>
    </row>
    <row r="97" spans="1:15" s="1" customFormat="1" ht="53.25" customHeight="1" x14ac:dyDescent="0.25">
      <c r="A97" s="58" t="s">
        <v>156</v>
      </c>
      <c r="B97" s="203" t="s">
        <v>157</v>
      </c>
      <c r="C97" s="203"/>
      <c r="D97" s="203"/>
      <c r="E97" s="203"/>
      <c r="F97" s="59" t="s">
        <v>33</v>
      </c>
      <c r="G97" s="60">
        <v>340</v>
      </c>
      <c r="H97" s="61"/>
      <c r="I97" s="62">
        <f t="shared" si="2"/>
        <v>0</v>
      </c>
      <c r="M97" s="131"/>
      <c r="N97" s="131"/>
      <c r="O97" s="131"/>
    </row>
    <row r="98" spans="1:15" s="1" customFormat="1" ht="66.75" customHeight="1" x14ac:dyDescent="0.25">
      <c r="A98" s="58" t="s">
        <v>158</v>
      </c>
      <c r="B98" s="203" t="s">
        <v>159</v>
      </c>
      <c r="C98" s="203"/>
      <c r="D98" s="203"/>
      <c r="E98" s="203"/>
      <c r="F98" s="59" t="s">
        <v>33</v>
      </c>
      <c r="G98" s="60">
        <v>340</v>
      </c>
      <c r="H98" s="61"/>
      <c r="I98" s="62">
        <f t="shared" si="2"/>
        <v>0</v>
      </c>
      <c r="M98" s="131"/>
      <c r="N98" s="131"/>
      <c r="O98" s="131"/>
    </row>
    <row r="99" spans="1:15" s="1" customFormat="1" ht="40.5" customHeight="1" x14ac:dyDescent="0.25">
      <c r="A99" s="58" t="s">
        <v>160</v>
      </c>
      <c r="B99" s="203" t="s">
        <v>161</v>
      </c>
      <c r="C99" s="203"/>
      <c r="D99" s="203"/>
      <c r="E99" s="203"/>
      <c r="F99" s="59" t="s">
        <v>33</v>
      </c>
      <c r="G99" s="60">
        <v>340</v>
      </c>
      <c r="H99" s="61"/>
      <c r="I99" s="62">
        <f t="shared" si="2"/>
        <v>0</v>
      </c>
      <c r="M99" s="131"/>
      <c r="N99" s="131"/>
      <c r="O99" s="131"/>
    </row>
    <row r="100" spans="1:15" s="1" customFormat="1" ht="40.5" customHeight="1" x14ac:dyDescent="0.25">
      <c r="A100" s="58" t="s">
        <v>162</v>
      </c>
      <c r="B100" s="203" t="s">
        <v>163</v>
      </c>
      <c r="C100" s="203"/>
      <c r="D100" s="203"/>
      <c r="E100" s="203"/>
      <c r="F100" s="59" t="s">
        <v>28</v>
      </c>
      <c r="G100" s="60">
        <v>27</v>
      </c>
      <c r="H100" s="61"/>
      <c r="I100" s="62">
        <f t="shared" si="2"/>
        <v>0</v>
      </c>
      <c r="M100" s="131"/>
      <c r="N100" s="131"/>
      <c r="O100" s="131"/>
    </row>
    <row r="101" spans="1:15" s="1" customFormat="1" ht="54" customHeight="1" x14ac:dyDescent="0.25">
      <c r="A101" s="58" t="s">
        <v>164</v>
      </c>
      <c r="B101" s="217" t="s">
        <v>302</v>
      </c>
      <c r="C101" s="217"/>
      <c r="D101" s="217"/>
      <c r="E101" s="217"/>
      <c r="F101" s="59" t="s">
        <v>3</v>
      </c>
      <c r="G101" s="60" t="s">
        <v>3</v>
      </c>
      <c r="H101" s="61"/>
      <c r="I101" s="62">
        <f>SUM(I87:I100)*0.1</f>
        <v>0</v>
      </c>
      <c r="J101" s="8"/>
      <c r="M101" s="131"/>
      <c r="N101" s="131"/>
      <c r="O101" s="131"/>
    </row>
    <row r="102" spans="1:15" s="1" customFormat="1" x14ac:dyDescent="0.25">
      <c r="A102" s="63"/>
      <c r="B102" s="210" t="s">
        <v>168</v>
      </c>
      <c r="C102" s="210"/>
      <c r="D102" s="210"/>
      <c r="E102" s="210"/>
      <c r="F102" s="19"/>
      <c r="G102" s="20"/>
      <c r="H102" s="22" t="s">
        <v>135</v>
      </c>
      <c r="I102" s="22">
        <f>SUM(I87:I101)</f>
        <v>0</v>
      </c>
      <c r="M102" s="131"/>
      <c r="N102" s="131"/>
      <c r="O102" s="131"/>
    </row>
    <row r="103" spans="1:15" s="1" customFormat="1" x14ac:dyDescent="0.25">
      <c r="A103" s="63"/>
      <c r="B103" s="123"/>
      <c r="C103" s="123"/>
      <c r="D103" s="123"/>
      <c r="E103" s="123"/>
      <c r="F103" s="19"/>
      <c r="G103" s="20"/>
      <c r="H103" s="22"/>
      <c r="I103" s="22"/>
      <c r="M103" s="131"/>
      <c r="N103" s="131"/>
      <c r="O103" s="131"/>
    </row>
    <row r="104" spans="1:15" s="1" customFormat="1" x14ac:dyDescent="0.25">
      <c r="A104" s="64"/>
      <c r="B104" s="18"/>
      <c r="C104" s="18"/>
      <c r="D104" s="18"/>
      <c r="E104" s="19"/>
      <c r="F104" s="20"/>
      <c r="G104" s="21"/>
      <c r="H104" s="22"/>
      <c r="I104" s="66"/>
      <c r="M104" s="131"/>
      <c r="N104" s="131"/>
      <c r="O104" s="131"/>
    </row>
    <row r="105" spans="1:15" s="1" customFormat="1" x14ac:dyDescent="0.25">
      <c r="A105" s="204" t="s">
        <v>305</v>
      </c>
      <c r="B105" s="204"/>
      <c r="C105" s="204"/>
      <c r="D105" s="204"/>
      <c r="E105" s="204"/>
      <c r="F105" s="204"/>
      <c r="G105" s="204"/>
      <c r="H105" s="204"/>
      <c r="I105" s="47"/>
      <c r="M105" s="131"/>
      <c r="N105" s="131"/>
      <c r="O105" s="131"/>
    </row>
    <row r="106" spans="1:15" s="1" customFormat="1" x14ac:dyDescent="0.25">
      <c r="A106" s="204" t="s">
        <v>15</v>
      </c>
      <c r="B106" s="204"/>
      <c r="C106" s="204"/>
      <c r="D106" s="204"/>
      <c r="E106" s="204"/>
      <c r="F106" s="204"/>
      <c r="G106" s="204"/>
      <c r="H106" s="204"/>
      <c r="I106" s="48"/>
      <c r="M106" s="131"/>
      <c r="N106" s="131"/>
      <c r="O106" s="131"/>
    </row>
    <row r="107" spans="1:15" s="1" customFormat="1" ht="16.5" customHeight="1" x14ac:dyDescent="0.25">
      <c r="A107" s="205" t="s">
        <v>169</v>
      </c>
      <c r="B107" s="205"/>
      <c r="C107" s="205"/>
      <c r="D107" s="205"/>
      <c r="E107" s="205"/>
      <c r="F107" s="205"/>
      <c r="G107" s="205"/>
      <c r="H107" s="205"/>
      <c r="I107" s="39"/>
      <c r="M107" s="131"/>
      <c r="N107" s="131"/>
      <c r="O107" s="131"/>
    </row>
    <row r="108" spans="1:15" s="1" customFormat="1" ht="16.5" customHeight="1" x14ac:dyDescent="0.25">
      <c r="A108" s="211" t="s">
        <v>170</v>
      </c>
      <c r="B108" s="211"/>
      <c r="C108" s="211"/>
      <c r="D108" s="211"/>
      <c r="E108" s="211"/>
      <c r="F108" s="211"/>
      <c r="G108" s="211"/>
      <c r="H108" s="211"/>
      <c r="I108" s="39"/>
      <c r="M108" s="131"/>
      <c r="N108" s="131"/>
      <c r="O108" s="131"/>
    </row>
    <row r="109" spans="1:15" s="1" customFormat="1" ht="16.5" customHeight="1" x14ac:dyDescent="0.25">
      <c r="A109" s="117"/>
      <c r="B109" s="117"/>
      <c r="C109" s="117"/>
      <c r="D109" s="117"/>
      <c r="E109" s="117"/>
      <c r="F109" s="117"/>
      <c r="G109" s="117"/>
      <c r="H109" s="117"/>
      <c r="I109" s="39"/>
      <c r="M109" s="131"/>
      <c r="N109" s="131"/>
      <c r="O109" s="131"/>
    </row>
    <row r="110" spans="1:15" s="1" customFormat="1" ht="25.5" x14ac:dyDescent="0.25">
      <c r="A110" s="70"/>
      <c r="B110" s="202" t="s">
        <v>21</v>
      </c>
      <c r="C110" s="202"/>
      <c r="D110" s="202"/>
      <c r="E110" s="202"/>
      <c r="F110" s="119" t="s">
        <v>22</v>
      </c>
      <c r="G110" s="56" t="s">
        <v>23</v>
      </c>
      <c r="H110" s="57" t="s">
        <v>24</v>
      </c>
      <c r="I110" s="57" t="s">
        <v>25</v>
      </c>
      <c r="M110" s="131"/>
      <c r="N110" s="131"/>
      <c r="O110" s="131"/>
    </row>
    <row r="111" spans="1:15" s="1" customFormat="1" x14ac:dyDescent="0.25">
      <c r="A111" s="71"/>
      <c r="B111" s="212" t="s">
        <v>171</v>
      </c>
      <c r="C111" s="212"/>
      <c r="D111" s="212"/>
      <c r="E111" s="212"/>
      <c r="F111" s="59" t="s">
        <v>33</v>
      </c>
      <c r="G111" s="111">
        <v>222</v>
      </c>
      <c r="H111" s="61"/>
      <c r="I111" s="62">
        <f t="shared" ref="I111:I116" si="3">G111*H111</f>
        <v>0</v>
      </c>
      <c r="M111" s="131"/>
      <c r="N111" s="131"/>
      <c r="O111" s="131"/>
    </row>
    <row r="112" spans="1:15" s="1" customFormat="1" x14ac:dyDescent="0.25">
      <c r="A112" s="71"/>
      <c r="B112" s="212" t="s">
        <v>172</v>
      </c>
      <c r="C112" s="212"/>
      <c r="D112" s="212"/>
      <c r="E112" s="212"/>
      <c r="F112" s="59" t="s">
        <v>33</v>
      </c>
      <c r="G112" s="111">
        <v>60</v>
      </c>
      <c r="H112" s="61"/>
      <c r="I112" s="62">
        <f t="shared" si="3"/>
        <v>0</v>
      </c>
      <c r="M112" s="131"/>
      <c r="N112" s="131"/>
      <c r="O112" s="131"/>
    </row>
    <row r="113" spans="1:15" s="1" customFormat="1" x14ac:dyDescent="0.25">
      <c r="A113" s="71"/>
      <c r="B113" s="212" t="s">
        <v>256</v>
      </c>
      <c r="C113" s="212"/>
      <c r="D113" s="212"/>
      <c r="E113" s="212"/>
      <c r="F113" s="59" t="s">
        <v>33</v>
      </c>
      <c r="G113" s="111">
        <v>44</v>
      </c>
      <c r="H113" s="61"/>
      <c r="I113" s="62">
        <f t="shared" si="3"/>
        <v>0</v>
      </c>
      <c r="J113" s="132"/>
      <c r="M113" s="131"/>
      <c r="N113" s="131"/>
      <c r="O113" s="131"/>
    </row>
    <row r="114" spans="1:15" s="1" customFormat="1" x14ac:dyDescent="0.25">
      <c r="A114" s="71"/>
      <c r="B114" s="212" t="s">
        <v>257</v>
      </c>
      <c r="C114" s="212"/>
      <c r="D114" s="212"/>
      <c r="E114" s="212"/>
      <c r="F114" s="59" t="s">
        <v>33</v>
      </c>
      <c r="G114" s="111">
        <v>18</v>
      </c>
      <c r="H114" s="61"/>
      <c r="I114" s="62">
        <f t="shared" si="3"/>
        <v>0</v>
      </c>
      <c r="M114" s="131"/>
      <c r="N114" s="131"/>
      <c r="O114" s="131"/>
    </row>
    <row r="115" spans="1:15" s="1" customFormat="1" x14ac:dyDescent="0.25">
      <c r="A115" s="63" t="s">
        <v>3</v>
      </c>
      <c r="B115" s="212" t="s">
        <v>258</v>
      </c>
      <c r="C115" s="212"/>
      <c r="D115" s="212"/>
      <c r="E115" s="212"/>
      <c r="F115" s="59" t="s">
        <v>28</v>
      </c>
      <c r="G115" s="111">
        <v>16</v>
      </c>
      <c r="H115" s="61"/>
      <c r="I115" s="62">
        <f t="shared" si="3"/>
        <v>0</v>
      </c>
      <c r="M115" s="131"/>
      <c r="N115" s="131"/>
      <c r="O115" s="131"/>
    </row>
    <row r="116" spans="1:15" s="1" customFormat="1" x14ac:dyDescent="0.25">
      <c r="A116" s="63"/>
      <c r="B116" s="212" t="s">
        <v>259</v>
      </c>
      <c r="C116" s="212"/>
      <c r="D116" s="212"/>
      <c r="E116" s="212"/>
      <c r="F116" s="59" t="s">
        <v>28</v>
      </c>
      <c r="G116" s="111">
        <v>2</v>
      </c>
      <c r="H116" s="61"/>
      <c r="I116" s="62">
        <f t="shared" si="3"/>
        <v>0</v>
      </c>
      <c r="M116" s="131"/>
      <c r="N116" s="131"/>
      <c r="O116" s="131"/>
    </row>
    <row r="117" spans="1:15" s="1" customFormat="1" x14ac:dyDescent="0.25">
      <c r="A117" s="63"/>
      <c r="B117" s="212" t="s">
        <v>260</v>
      </c>
      <c r="C117" s="212"/>
      <c r="D117" s="212"/>
      <c r="E117" s="212"/>
      <c r="F117" s="59" t="s">
        <v>33</v>
      </c>
      <c r="G117" s="60">
        <v>11</v>
      </c>
      <c r="H117" s="61"/>
      <c r="I117" s="62">
        <f>G117*H117</f>
        <v>0</v>
      </c>
      <c r="M117" s="131"/>
      <c r="N117" s="131"/>
      <c r="O117" s="131"/>
    </row>
    <row r="118" spans="1:15" s="1" customFormat="1" x14ac:dyDescent="0.25">
      <c r="A118" s="63"/>
      <c r="B118" s="212" t="s">
        <v>261</v>
      </c>
      <c r="C118" s="212"/>
      <c r="D118" s="212"/>
      <c r="E118" s="212"/>
      <c r="F118" s="59" t="s">
        <v>33</v>
      </c>
      <c r="G118" s="60">
        <v>12</v>
      </c>
      <c r="H118" s="61"/>
      <c r="I118" s="62">
        <f>G118*H118</f>
        <v>0</v>
      </c>
      <c r="M118" s="131"/>
      <c r="N118" s="131"/>
      <c r="O118" s="131"/>
    </row>
    <row r="119" spans="1:15" s="1" customFormat="1" x14ac:dyDescent="0.25">
      <c r="A119" s="63"/>
      <c r="B119" s="173"/>
      <c r="C119" s="173"/>
      <c r="D119" s="173"/>
      <c r="E119" s="173"/>
      <c r="F119" s="174"/>
      <c r="G119" s="175"/>
      <c r="H119" s="176"/>
      <c r="I119" s="177"/>
      <c r="M119" s="131"/>
      <c r="N119" s="131"/>
      <c r="O119" s="131"/>
    </row>
    <row r="120" spans="1:15" s="1" customFormat="1" x14ac:dyDescent="0.25">
      <c r="A120" s="204" t="s">
        <v>175</v>
      </c>
      <c r="B120" s="204"/>
      <c r="C120" s="204"/>
      <c r="D120" s="204"/>
      <c r="E120" s="204"/>
      <c r="F120" s="204"/>
      <c r="G120" s="204"/>
      <c r="H120" s="204"/>
      <c r="I120" s="47"/>
      <c r="M120" s="131"/>
      <c r="N120" s="131"/>
      <c r="O120" s="131"/>
    </row>
    <row r="121" spans="1:15" s="1" customFormat="1" ht="27" customHeight="1" x14ac:dyDescent="0.25">
      <c r="A121" s="211" t="s">
        <v>176</v>
      </c>
      <c r="B121" s="211"/>
      <c r="C121" s="211"/>
      <c r="D121" s="211"/>
      <c r="E121" s="211"/>
      <c r="F121" s="211"/>
      <c r="G121" s="211"/>
      <c r="H121" s="211"/>
      <c r="I121" s="39"/>
      <c r="M121" s="131"/>
      <c r="N121" s="131"/>
      <c r="O121" s="131"/>
    </row>
    <row r="122" spans="1:15" s="1" customFormat="1" ht="5.25" customHeight="1" x14ac:dyDescent="0.25">
      <c r="A122" s="117"/>
      <c r="B122" s="117"/>
      <c r="C122" s="117"/>
      <c r="D122" s="117"/>
      <c r="E122" s="117"/>
      <c r="F122" s="117"/>
      <c r="G122" s="117"/>
      <c r="H122" s="117"/>
      <c r="I122" s="117"/>
      <c r="M122" s="131"/>
      <c r="N122" s="131"/>
      <c r="O122" s="131"/>
    </row>
    <row r="123" spans="1:15" s="1" customFormat="1" ht="25.5" x14ac:dyDescent="0.25">
      <c r="A123" s="28"/>
      <c r="B123" s="202" t="s">
        <v>21</v>
      </c>
      <c r="C123" s="202"/>
      <c r="D123" s="202"/>
      <c r="E123" s="202"/>
      <c r="F123" s="119" t="s">
        <v>22</v>
      </c>
      <c r="G123" s="56" t="s">
        <v>23</v>
      </c>
      <c r="H123" s="57" t="s">
        <v>24</v>
      </c>
      <c r="I123" s="57" t="s">
        <v>25</v>
      </c>
      <c r="M123" s="131"/>
      <c r="N123" s="131"/>
      <c r="O123" s="131"/>
    </row>
    <row r="124" spans="1:15" s="1" customFormat="1" x14ac:dyDescent="0.25">
      <c r="A124" s="64" t="s">
        <v>3</v>
      </c>
      <c r="B124" s="212" t="s">
        <v>177</v>
      </c>
      <c r="C124" s="212"/>
      <c r="D124" s="212"/>
      <c r="E124" s="212"/>
      <c r="F124" s="59" t="s">
        <v>28</v>
      </c>
      <c r="G124" s="111">
        <v>2</v>
      </c>
      <c r="H124" s="61"/>
      <c r="I124" s="62">
        <f>G124*H124</f>
        <v>0</v>
      </c>
      <c r="M124" s="131"/>
      <c r="N124" s="131"/>
      <c r="O124" s="131"/>
    </row>
    <row r="125" spans="1:15" s="1" customFormat="1" x14ac:dyDescent="0.25">
      <c r="A125" s="64"/>
      <c r="B125" s="212" t="s">
        <v>178</v>
      </c>
      <c r="C125" s="212"/>
      <c r="D125" s="212"/>
      <c r="E125" s="212"/>
      <c r="F125" s="59" t="s">
        <v>28</v>
      </c>
      <c r="G125" s="111">
        <v>6</v>
      </c>
      <c r="H125" s="61"/>
      <c r="I125" s="62">
        <f t="shared" ref="I125:I140" si="4">G125*H125</f>
        <v>0</v>
      </c>
      <c r="M125" s="131"/>
      <c r="N125" s="131"/>
      <c r="O125" s="131"/>
    </row>
    <row r="126" spans="1:15" s="1" customFormat="1" x14ac:dyDescent="0.25">
      <c r="A126" s="64"/>
      <c r="B126" s="212" t="s">
        <v>262</v>
      </c>
      <c r="C126" s="212"/>
      <c r="D126" s="212"/>
      <c r="E126" s="212"/>
      <c r="F126" s="59" t="s">
        <v>28</v>
      </c>
      <c r="G126" s="111">
        <v>1</v>
      </c>
      <c r="H126" s="61"/>
      <c r="I126" s="62">
        <f>G126*H126</f>
        <v>0</v>
      </c>
      <c r="M126" s="131"/>
      <c r="N126" s="131"/>
      <c r="O126" s="131"/>
    </row>
    <row r="127" spans="1:15" s="1" customFormat="1" x14ac:dyDescent="0.25">
      <c r="A127" s="64"/>
      <c r="B127" s="212" t="s">
        <v>263</v>
      </c>
      <c r="C127" s="212"/>
      <c r="D127" s="212"/>
      <c r="E127" s="212"/>
      <c r="F127" s="59" t="s">
        <v>28</v>
      </c>
      <c r="G127" s="111">
        <v>4</v>
      </c>
      <c r="H127" s="61"/>
      <c r="I127" s="62">
        <f t="shared" ref="I127" si="5">G127*H127</f>
        <v>0</v>
      </c>
      <c r="M127" s="131"/>
      <c r="N127" s="131"/>
      <c r="O127" s="131"/>
    </row>
    <row r="128" spans="1:15" s="1" customFormat="1" x14ac:dyDescent="0.25">
      <c r="A128" s="64"/>
      <c r="B128" s="212" t="s">
        <v>179</v>
      </c>
      <c r="C128" s="212"/>
      <c r="D128" s="212"/>
      <c r="E128" s="212"/>
      <c r="F128" s="59" t="s">
        <v>28</v>
      </c>
      <c r="G128" s="111">
        <v>12</v>
      </c>
      <c r="H128" s="61"/>
      <c r="I128" s="62">
        <f t="shared" si="4"/>
        <v>0</v>
      </c>
      <c r="M128" s="131"/>
      <c r="N128" s="131"/>
      <c r="O128" s="131"/>
    </row>
    <row r="129" spans="1:15" s="1" customFormat="1" x14ac:dyDescent="0.25">
      <c r="A129" s="72"/>
      <c r="B129" s="212" t="s">
        <v>181</v>
      </c>
      <c r="C129" s="212"/>
      <c r="D129" s="212"/>
      <c r="E129" s="212"/>
      <c r="F129" s="59" t="s">
        <v>28</v>
      </c>
      <c r="G129" s="111">
        <v>1</v>
      </c>
      <c r="H129" s="61"/>
      <c r="I129" s="62">
        <f t="shared" si="4"/>
        <v>0</v>
      </c>
      <c r="M129" s="131"/>
      <c r="N129" s="131"/>
      <c r="O129" s="131"/>
    </row>
    <row r="130" spans="1:15" s="1" customFormat="1" x14ac:dyDescent="0.25">
      <c r="A130" s="72"/>
      <c r="B130" s="212" t="s">
        <v>264</v>
      </c>
      <c r="C130" s="212"/>
      <c r="D130" s="212"/>
      <c r="E130" s="212"/>
      <c r="F130" s="59" t="s">
        <v>28</v>
      </c>
      <c r="G130" s="111">
        <v>1</v>
      </c>
      <c r="H130" s="61"/>
      <c r="I130" s="62">
        <f t="shared" si="4"/>
        <v>0</v>
      </c>
      <c r="M130" s="131"/>
      <c r="N130" s="131"/>
      <c r="O130" s="131"/>
    </row>
    <row r="131" spans="1:15" s="1" customFormat="1" x14ac:dyDescent="0.25">
      <c r="A131" s="72"/>
      <c r="B131" s="212" t="s">
        <v>180</v>
      </c>
      <c r="C131" s="212"/>
      <c r="D131" s="212"/>
      <c r="E131" s="212"/>
      <c r="F131" s="59" t="s">
        <v>28</v>
      </c>
      <c r="G131" s="111">
        <v>3</v>
      </c>
      <c r="H131" s="61"/>
      <c r="I131" s="62">
        <f t="shared" si="4"/>
        <v>0</v>
      </c>
      <c r="M131" s="131"/>
      <c r="N131" s="131"/>
      <c r="O131" s="131"/>
    </row>
    <row r="132" spans="1:15" s="1" customFormat="1" x14ac:dyDescent="0.25">
      <c r="A132" s="72"/>
      <c r="B132" s="212" t="s">
        <v>265</v>
      </c>
      <c r="C132" s="212"/>
      <c r="D132" s="212"/>
      <c r="E132" s="212"/>
      <c r="F132" s="59" t="s">
        <v>28</v>
      </c>
      <c r="G132" s="111">
        <v>1</v>
      </c>
      <c r="H132" s="61"/>
      <c r="I132" s="62">
        <f t="shared" si="4"/>
        <v>0</v>
      </c>
      <c r="M132" s="131"/>
      <c r="N132" s="131"/>
      <c r="O132" s="131"/>
    </row>
    <row r="133" spans="1:15" s="1" customFormat="1" x14ac:dyDescent="0.25">
      <c r="A133" s="72"/>
      <c r="B133" s="212" t="s">
        <v>266</v>
      </c>
      <c r="C133" s="212"/>
      <c r="D133" s="212"/>
      <c r="E133" s="212"/>
      <c r="F133" s="59" t="s">
        <v>28</v>
      </c>
      <c r="G133" s="111">
        <v>1</v>
      </c>
      <c r="H133" s="61"/>
      <c r="I133" s="62">
        <f t="shared" si="4"/>
        <v>0</v>
      </c>
      <c r="M133" s="131"/>
      <c r="N133" s="131"/>
      <c r="O133" s="131"/>
    </row>
    <row r="134" spans="1:15" s="1" customFormat="1" ht="16.5" customHeight="1" x14ac:dyDescent="0.25">
      <c r="A134" s="72"/>
      <c r="B134" s="212" t="s">
        <v>182</v>
      </c>
      <c r="C134" s="212"/>
      <c r="D134" s="212"/>
      <c r="E134" s="212"/>
      <c r="F134" s="59" t="s">
        <v>28</v>
      </c>
      <c r="G134" s="111">
        <v>1</v>
      </c>
      <c r="H134" s="61"/>
      <c r="I134" s="62">
        <f>G134*H134</f>
        <v>0</v>
      </c>
      <c r="M134" s="131"/>
      <c r="N134" s="131"/>
      <c r="O134" s="131"/>
    </row>
    <row r="135" spans="1:15" s="1" customFormat="1" ht="16.5" customHeight="1" x14ac:dyDescent="0.25">
      <c r="A135" s="72"/>
      <c r="B135" s="212" t="s">
        <v>267</v>
      </c>
      <c r="C135" s="212"/>
      <c r="D135" s="212"/>
      <c r="E135" s="212"/>
      <c r="F135" s="59" t="s">
        <v>28</v>
      </c>
      <c r="G135" s="111">
        <v>3</v>
      </c>
      <c r="H135" s="61"/>
      <c r="I135" s="62">
        <f t="shared" ref="I135:I136" si="6">G135*H135</f>
        <v>0</v>
      </c>
      <c r="M135" s="131"/>
      <c r="N135" s="131"/>
      <c r="O135" s="131"/>
    </row>
    <row r="136" spans="1:15" s="1" customFormat="1" ht="16.5" customHeight="1" x14ac:dyDescent="0.25">
      <c r="A136" s="72"/>
      <c r="B136" s="212" t="s">
        <v>187</v>
      </c>
      <c r="C136" s="212"/>
      <c r="D136" s="212"/>
      <c r="E136" s="212"/>
      <c r="F136" s="59" t="s">
        <v>28</v>
      </c>
      <c r="G136" s="111">
        <v>1</v>
      </c>
      <c r="H136" s="61"/>
      <c r="I136" s="62">
        <f t="shared" si="6"/>
        <v>0</v>
      </c>
      <c r="M136" s="131"/>
      <c r="N136" s="131"/>
      <c r="O136" s="131"/>
    </row>
    <row r="137" spans="1:15" s="1" customFormat="1" x14ac:dyDescent="0.25">
      <c r="A137" s="72"/>
      <c r="B137" s="212" t="s">
        <v>188</v>
      </c>
      <c r="C137" s="212"/>
      <c r="D137" s="212"/>
      <c r="E137" s="212"/>
      <c r="F137" s="59" t="s">
        <v>28</v>
      </c>
      <c r="G137" s="111">
        <v>1</v>
      </c>
      <c r="H137" s="61"/>
      <c r="I137" s="62">
        <f t="shared" si="4"/>
        <v>0</v>
      </c>
      <c r="M137" s="131"/>
      <c r="N137" s="131"/>
      <c r="O137" s="131"/>
    </row>
    <row r="138" spans="1:15" s="1" customFormat="1" x14ac:dyDescent="0.25">
      <c r="A138" s="72"/>
      <c r="B138" s="213" t="s">
        <v>184</v>
      </c>
      <c r="C138" s="214"/>
      <c r="D138" s="214"/>
      <c r="E138" s="215"/>
      <c r="F138" s="59" t="s">
        <v>28</v>
      </c>
      <c r="G138" s="111">
        <v>6</v>
      </c>
      <c r="H138" s="61"/>
      <c r="I138" s="62">
        <f t="shared" si="4"/>
        <v>0</v>
      </c>
      <c r="M138" s="131"/>
      <c r="N138" s="131"/>
      <c r="O138" s="131"/>
    </row>
    <row r="139" spans="1:15" s="1" customFormat="1" x14ac:dyDescent="0.25">
      <c r="A139" s="72"/>
      <c r="B139" s="213" t="s">
        <v>268</v>
      </c>
      <c r="C139" s="214"/>
      <c r="D139" s="214"/>
      <c r="E139" s="215"/>
      <c r="F139" s="59" t="s">
        <v>28</v>
      </c>
      <c r="G139" s="111">
        <v>1</v>
      </c>
      <c r="H139" s="61"/>
      <c r="I139" s="62">
        <f t="shared" si="4"/>
        <v>0</v>
      </c>
      <c r="M139" s="131"/>
      <c r="N139" s="131"/>
      <c r="O139" s="131"/>
    </row>
    <row r="140" spans="1:15" s="1" customFormat="1" x14ac:dyDescent="0.25">
      <c r="A140" s="72"/>
      <c r="B140" s="213" t="s">
        <v>269</v>
      </c>
      <c r="C140" s="214"/>
      <c r="D140" s="214"/>
      <c r="E140" s="215"/>
      <c r="F140" s="59" t="s">
        <v>28</v>
      </c>
      <c r="G140" s="111">
        <v>2</v>
      </c>
      <c r="H140" s="61"/>
      <c r="I140" s="62">
        <f t="shared" si="4"/>
        <v>0</v>
      </c>
      <c r="M140" s="131"/>
      <c r="N140" s="131"/>
      <c r="O140" s="131"/>
    </row>
    <row r="141" spans="1:15" s="1" customFormat="1" x14ac:dyDescent="0.25">
      <c r="A141" s="72"/>
      <c r="B141" s="120"/>
      <c r="C141" s="121"/>
      <c r="D141" s="121"/>
      <c r="E141" s="122"/>
      <c r="F141" s="59"/>
      <c r="G141" s="111"/>
      <c r="H141" s="61"/>
      <c r="I141" s="62"/>
      <c r="M141" s="131"/>
      <c r="N141" s="131"/>
      <c r="O141" s="131"/>
    </row>
    <row r="142" spans="1:15" s="1" customFormat="1" x14ac:dyDescent="0.25">
      <c r="A142" s="73"/>
      <c r="B142" s="212" t="s">
        <v>191</v>
      </c>
      <c r="C142" s="212"/>
      <c r="D142" s="212"/>
      <c r="E142" s="212"/>
      <c r="F142" s="59" t="s">
        <v>28</v>
      </c>
      <c r="G142" s="111">
        <v>3</v>
      </c>
      <c r="H142" s="61"/>
      <c r="I142" s="62">
        <f t="shared" ref="I142:I149" si="7">G142*H142</f>
        <v>0</v>
      </c>
      <c r="M142" s="131"/>
      <c r="N142" s="131"/>
      <c r="O142" s="131"/>
    </row>
    <row r="143" spans="1:15" s="1" customFormat="1" x14ac:dyDescent="0.25">
      <c r="A143" s="73"/>
      <c r="B143" s="212" t="s">
        <v>190</v>
      </c>
      <c r="C143" s="212"/>
      <c r="D143" s="212"/>
      <c r="E143" s="212"/>
      <c r="F143" s="59" t="s">
        <v>28</v>
      </c>
      <c r="G143" s="111">
        <v>6</v>
      </c>
      <c r="H143" s="61"/>
      <c r="I143" s="62">
        <f t="shared" si="7"/>
        <v>0</v>
      </c>
      <c r="M143" s="131"/>
      <c r="N143" s="131"/>
      <c r="O143" s="131"/>
    </row>
    <row r="144" spans="1:15" s="1" customFormat="1" x14ac:dyDescent="0.25">
      <c r="A144" s="73"/>
      <c r="B144" s="212" t="s">
        <v>195</v>
      </c>
      <c r="C144" s="212"/>
      <c r="D144" s="212"/>
      <c r="E144" s="212"/>
      <c r="F144" s="59" t="s">
        <v>28</v>
      </c>
      <c r="G144" s="111">
        <v>2</v>
      </c>
      <c r="H144" s="61"/>
      <c r="I144" s="62">
        <f t="shared" si="7"/>
        <v>0</v>
      </c>
      <c r="M144" s="131"/>
      <c r="N144" s="131"/>
      <c r="O144" s="131"/>
    </row>
    <row r="145" spans="1:15" s="1" customFormat="1" x14ac:dyDescent="0.25">
      <c r="A145" s="73"/>
      <c r="B145" s="212" t="s">
        <v>193</v>
      </c>
      <c r="C145" s="212"/>
      <c r="D145" s="212"/>
      <c r="E145" s="212"/>
      <c r="F145" s="59" t="s">
        <v>28</v>
      </c>
      <c r="G145" s="111">
        <v>4</v>
      </c>
      <c r="H145" s="61"/>
      <c r="I145" s="62">
        <f t="shared" si="7"/>
        <v>0</v>
      </c>
      <c r="M145" s="131"/>
      <c r="N145" s="131"/>
      <c r="O145" s="131"/>
    </row>
    <row r="146" spans="1:15" s="1" customFormat="1" x14ac:dyDescent="0.25">
      <c r="A146" s="12"/>
      <c r="B146" s="212" t="s">
        <v>270</v>
      </c>
      <c r="C146" s="212"/>
      <c r="D146" s="212"/>
      <c r="E146" s="212"/>
      <c r="F146" s="59" t="s">
        <v>28</v>
      </c>
      <c r="G146" s="111">
        <v>2</v>
      </c>
      <c r="H146" s="61"/>
      <c r="I146" s="62">
        <f t="shared" si="7"/>
        <v>0</v>
      </c>
      <c r="M146" s="131"/>
      <c r="N146" s="131"/>
      <c r="O146" s="131"/>
    </row>
    <row r="147" spans="1:15" s="1" customFormat="1" x14ac:dyDescent="0.25">
      <c r="A147" s="12"/>
      <c r="B147" s="212" t="s">
        <v>271</v>
      </c>
      <c r="C147" s="212"/>
      <c r="D147" s="212"/>
      <c r="E147" s="212"/>
      <c r="F147" s="59" t="s">
        <v>28</v>
      </c>
      <c r="G147" s="111">
        <v>2</v>
      </c>
      <c r="H147" s="61"/>
      <c r="I147" s="62">
        <f t="shared" si="7"/>
        <v>0</v>
      </c>
      <c r="M147" s="131"/>
      <c r="N147" s="131"/>
      <c r="O147" s="131"/>
    </row>
    <row r="148" spans="1:15" s="1" customFormat="1" x14ac:dyDescent="0.25">
      <c r="A148" s="12"/>
      <c r="B148" s="212" t="s">
        <v>272</v>
      </c>
      <c r="C148" s="212"/>
      <c r="D148" s="212"/>
      <c r="E148" s="212"/>
      <c r="F148" s="59" t="s">
        <v>28</v>
      </c>
      <c r="G148" s="111">
        <v>1</v>
      </c>
      <c r="H148" s="61"/>
      <c r="I148" s="62">
        <f t="shared" si="7"/>
        <v>0</v>
      </c>
      <c r="M148" s="131"/>
      <c r="N148" s="131"/>
      <c r="O148" s="131"/>
    </row>
    <row r="149" spans="1:15" s="1" customFormat="1" x14ac:dyDescent="0.25">
      <c r="A149" s="12"/>
      <c r="B149" s="212" t="s">
        <v>273</v>
      </c>
      <c r="C149" s="212"/>
      <c r="D149" s="212"/>
      <c r="E149" s="212"/>
      <c r="F149" s="59" t="s">
        <v>28</v>
      </c>
      <c r="G149" s="60">
        <v>1</v>
      </c>
      <c r="H149" s="61"/>
      <c r="I149" s="62">
        <f t="shared" si="7"/>
        <v>0</v>
      </c>
      <c r="M149" s="131"/>
      <c r="N149" s="131"/>
      <c r="O149" s="131"/>
    </row>
    <row r="150" spans="1:15" s="1" customFormat="1" x14ac:dyDescent="0.25">
      <c r="A150" s="12"/>
      <c r="B150" s="125"/>
      <c r="C150" s="125"/>
      <c r="D150" s="125"/>
      <c r="E150" s="125"/>
      <c r="F150" s="74"/>
      <c r="G150" s="75"/>
      <c r="H150" s="76"/>
      <c r="I150" s="77"/>
      <c r="M150" s="131"/>
      <c r="N150" s="131"/>
      <c r="O150" s="131"/>
    </row>
    <row r="151" spans="1:15" s="1" customFormat="1" x14ac:dyDescent="0.25">
      <c r="A151" s="204" t="s">
        <v>196</v>
      </c>
      <c r="B151" s="204"/>
      <c r="C151" s="204"/>
      <c r="D151" s="204"/>
      <c r="E151" s="204"/>
      <c r="F151" s="204"/>
      <c r="G151" s="204"/>
      <c r="H151" s="204"/>
      <c r="I151" s="47"/>
      <c r="M151" s="131"/>
      <c r="N151" s="131"/>
      <c r="O151" s="131"/>
    </row>
    <row r="152" spans="1:15" s="1" customFormat="1" ht="9" customHeight="1" x14ac:dyDescent="0.25">
      <c r="A152" s="118"/>
      <c r="B152" s="118"/>
      <c r="C152" s="118"/>
      <c r="D152" s="118"/>
      <c r="E152" s="118"/>
      <c r="F152" s="118"/>
      <c r="G152" s="118"/>
      <c r="H152" s="118"/>
      <c r="I152" s="118"/>
      <c r="M152" s="131"/>
      <c r="N152" s="131"/>
      <c r="O152" s="131"/>
    </row>
    <row r="153" spans="1:15" s="1" customFormat="1" ht="25.5" x14ac:dyDescent="0.25">
      <c r="A153" s="28"/>
      <c r="B153" s="202" t="s">
        <v>21</v>
      </c>
      <c r="C153" s="202"/>
      <c r="D153" s="202"/>
      <c r="E153" s="202"/>
      <c r="F153" s="119" t="s">
        <v>22</v>
      </c>
      <c r="G153" s="56" t="s">
        <v>23</v>
      </c>
      <c r="H153" s="57" t="s">
        <v>24</v>
      </c>
      <c r="I153" s="57" t="s">
        <v>25</v>
      </c>
      <c r="M153" s="131"/>
      <c r="N153" s="131"/>
      <c r="O153" s="131"/>
    </row>
    <row r="154" spans="1:15" s="1" customFormat="1" ht="41.25" customHeight="1" x14ac:dyDescent="0.25">
      <c r="A154" s="64"/>
      <c r="B154" s="231" t="s">
        <v>197</v>
      </c>
      <c r="C154" s="231"/>
      <c r="D154" s="231"/>
      <c r="E154" s="231"/>
      <c r="F154" s="59" t="s">
        <v>28</v>
      </c>
      <c r="G154" s="111">
        <v>8</v>
      </c>
      <c r="H154" s="61"/>
      <c r="I154" s="62">
        <f t="shared" ref="I154:I160" si="8">G154*H154</f>
        <v>0</v>
      </c>
      <c r="M154" s="131"/>
      <c r="N154" s="131"/>
      <c r="O154" s="131"/>
    </row>
    <row r="155" spans="1:15" s="1" customFormat="1" ht="41.25" customHeight="1" x14ac:dyDescent="0.25">
      <c r="A155" s="64"/>
      <c r="B155" s="231" t="s">
        <v>199</v>
      </c>
      <c r="C155" s="231"/>
      <c r="D155" s="231"/>
      <c r="E155" s="231"/>
      <c r="F155" s="59" t="s">
        <v>28</v>
      </c>
      <c r="G155" s="111">
        <v>4</v>
      </c>
      <c r="H155" s="61"/>
      <c r="I155" s="62">
        <f t="shared" si="8"/>
        <v>0</v>
      </c>
      <c r="M155" s="131"/>
      <c r="N155" s="131"/>
      <c r="O155" s="131"/>
    </row>
    <row r="156" spans="1:15" s="1" customFormat="1" ht="41.25" customHeight="1" x14ac:dyDescent="0.25">
      <c r="A156" s="64"/>
      <c r="B156" s="203" t="s">
        <v>201</v>
      </c>
      <c r="C156" s="203"/>
      <c r="D156" s="203"/>
      <c r="E156" s="203"/>
      <c r="F156" s="59" t="s">
        <v>28</v>
      </c>
      <c r="G156" s="111">
        <v>2</v>
      </c>
      <c r="H156" s="61"/>
      <c r="I156" s="62">
        <f t="shared" si="8"/>
        <v>0</v>
      </c>
      <c r="M156" s="131"/>
      <c r="N156" s="131"/>
      <c r="O156" s="131"/>
    </row>
    <row r="157" spans="1:15" s="1" customFormat="1" ht="40.5" customHeight="1" x14ac:dyDescent="0.25">
      <c r="A157" s="216"/>
      <c r="B157" s="203" t="s">
        <v>202</v>
      </c>
      <c r="C157" s="203"/>
      <c r="D157" s="203"/>
      <c r="E157" s="203"/>
      <c r="F157" s="59" t="s">
        <v>28</v>
      </c>
      <c r="G157" s="111">
        <v>1</v>
      </c>
      <c r="H157" s="61"/>
      <c r="I157" s="62">
        <f t="shared" si="8"/>
        <v>0</v>
      </c>
      <c r="M157" s="131"/>
      <c r="N157" s="131"/>
      <c r="O157" s="131"/>
    </row>
    <row r="158" spans="1:15" s="1" customFormat="1" ht="54" customHeight="1" x14ac:dyDescent="0.25">
      <c r="A158" s="216"/>
      <c r="B158" s="217" t="s">
        <v>203</v>
      </c>
      <c r="C158" s="217"/>
      <c r="D158" s="217"/>
      <c r="E158" s="217"/>
      <c r="F158" s="59" t="s">
        <v>28</v>
      </c>
      <c r="G158" s="111">
        <v>4</v>
      </c>
      <c r="H158" s="61"/>
      <c r="I158" s="62">
        <f t="shared" si="8"/>
        <v>0</v>
      </c>
      <c r="M158" s="131"/>
      <c r="N158" s="131"/>
      <c r="O158" s="131"/>
    </row>
    <row r="159" spans="1:15" s="1" customFormat="1" ht="42" customHeight="1" x14ac:dyDescent="0.25">
      <c r="A159" s="64"/>
      <c r="B159" s="203" t="s">
        <v>204</v>
      </c>
      <c r="C159" s="203"/>
      <c r="D159" s="203"/>
      <c r="E159" s="203"/>
      <c r="F159" s="59" t="s">
        <v>28</v>
      </c>
      <c r="G159" s="111">
        <v>4</v>
      </c>
      <c r="H159" s="61"/>
      <c r="I159" s="62">
        <f t="shared" si="8"/>
        <v>0</v>
      </c>
      <c r="M159" s="131"/>
      <c r="N159" s="131"/>
      <c r="O159" s="131"/>
    </row>
    <row r="160" spans="1:15" s="1" customFormat="1" ht="32.25" customHeight="1" x14ac:dyDescent="0.25">
      <c r="A160" s="64"/>
      <c r="B160" s="219" t="s">
        <v>205</v>
      </c>
      <c r="C160" s="220"/>
      <c r="D160" s="220"/>
      <c r="E160" s="221"/>
      <c r="F160" s="59" t="s">
        <v>28</v>
      </c>
      <c r="G160" s="111">
        <v>1</v>
      </c>
      <c r="H160" s="61"/>
      <c r="I160" s="62">
        <f t="shared" si="8"/>
        <v>0</v>
      </c>
      <c r="M160" s="131"/>
      <c r="N160" s="131"/>
      <c r="O160" s="131"/>
    </row>
    <row r="161" spans="1:15" s="1" customFormat="1" x14ac:dyDescent="0.25">
      <c r="A161" s="64"/>
      <c r="B161" s="8"/>
      <c r="C161" s="8"/>
      <c r="D161" s="8"/>
      <c r="E161" s="9"/>
      <c r="F161" s="78"/>
      <c r="G161" s="67"/>
      <c r="H161" s="79"/>
      <c r="I161" s="66"/>
      <c r="M161" s="131"/>
      <c r="N161" s="131"/>
      <c r="O161" s="131"/>
    </row>
    <row r="162" spans="1:15" s="1" customFormat="1" x14ac:dyDescent="0.25">
      <c r="A162" s="204" t="s">
        <v>206</v>
      </c>
      <c r="B162" s="204"/>
      <c r="C162" s="204"/>
      <c r="D162" s="204"/>
      <c r="E162" s="204"/>
      <c r="F162" s="204"/>
      <c r="G162" s="204"/>
      <c r="H162" s="204"/>
      <c r="I162" s="47"/>
      <c r="M162" s="131"/>
      <c r="N162" s="131"/>
      <c r="O162" s="131"/>
    </row>
    <row r="163" spans="1:15" s="1" customFormat="1" ht="30" customHeight="1" x14ac:dyDescent="0.25">
      <c r="A163" s="211" t="s">
        <v>207</v>
      </c>
      <c r="B163" s="211"/>
      <c r="C163" s="211"/>
      <c r="D163" s="211"/>
      <c r="E163" s="211"/>
      <c r="F163" s="211"/>
      <c r="G163" s="211"/>
      <c r="H163" s="211"/>
      <c r="I163" s="39"/>
      <c r="M163" s="131"/>
      <c r="N163" s="131"/>
      <c r="O163" s="131"/>
    </row>
    <row r="164" spans="1:15" s="1" customFormat="1" ht="5.25" customHeight="1" x14ac:dyDescent="0.25">
      <c r="A164" s="117"/>
      <c r="B164" s="117"/>
      <c r="C164" s="117"/>
      <c r="D164" s="117"/>
      <c r="E164" s="117"/>
      <c r="F164" s="117"/>
      <c r="G164" s="117"/>
      <c r="H164" s="117"/>
      <c r="I164" s="117"/>
      <c r="M164" s="131"/>
      <c r="N164" s="131"/>
      <c r="O164" s="131"/>
    </row>
    <row r="165" spans="1:15" s="1" customFormat="1" ht="25.5" x14ac:dyDescent="0.25">
      <c r="A165" s="28"/>
      <c r="B165" s="202" t="s">
        <v>21</v>
      </c>
      <c r="C165" s="202"/>
      <c r="D165" s="202"/>
      <c r="E165" s="202"/>
      <c r="F165" s="119" t="s">
        <v>22</v>
      </c>
      <c r="G165" s="56" t="s">
        <v>23</v>
      </c>
      <c r="H165" s="57" t="s">
        <v>24</v>
      </c>
      <c r="I165" s="57" t="s">
        <v>25</v>
      </c>
      <c r="M165" s="131"/>
      <c r="N165" s="131"/>
      <c r="O165" s="131"/>
    </row>
    <row r="166" spans="1:15" s="1" customFormat="1" x14ac:dyDescent="0.25">
      <c r="A166" s="64"/>
      <c r="B166" s="212" t="s">
        <v>208</v>
      </c>
      <c r="C166" s="212"/>
      <c r="D166" s="212"/>
      <c r="E166" s="212"/>
      <c r="F166" s="59" t="s">
        <v>28</v>
      </c>
      <c r="G166" s="113">
        <v>6</v>
      </c>
      <c r="H166" s="81"/>
      <c r="I166" s="82">
        <f>G166*H166</f>
        <v>0</v>
      </c>
      <c r="M166" s="131"/>
      <c r="N166" s="131"/>
      <c r="O166" s="131"/>
    </row>
    <row r="167" spans="1:15" s="1" customFormat="1" ht="62.25" customHeight="1" x14ac:dyDescent="0.25">
      <c r="A167" s="64"/>
      <c r="B167" s="203" t="s">
        <v>274</v>
      </c>
      <c r="C167" s="203"/>
      <c r="D167" s="203"/>
      <c r="E167" s="203"/>
      <c r="F167" s="83" t="s">
        <v>28</v>
      </c>
      <c r="G167" s="114">
        <v>4</v>
      </c>
      <c r="H167" s="85"/>
      <c r="I167" s="85">
        <f t="shared" ref="I167" si="9">G167*H167</f>
        <v>0</v>
      </c>
      <c r="M167" s="131"/>
      <c r="N167" s="131"/>
      <c r="O167" s="131"/>
    </row>
    <row r="168" spans="1:15" s="1" customFormat="1" ht="21" customHeight="1" x14ac:dyDescent="0.25">
      <c r="A168" s="72"/>
      <c r="B168" s="232"/>
      <c r="C168" s="232"/>
      <c r="D168" s="232"/>
      <c r="E168" s="232"/>
      <c r="F168" s="74"/>
      <c r="G168" s="75"/>
      <c r="H168" s="76"/>
      <c r="I168" s="77"/>
      <c r="M168" s="131"/>
      <c r="N168" s="131"/>
      <c r="O168" s="131"/>
    </row>
    <row r="169" spans="1:15" s="1" customFormat="1" ht="21" customHeight="1" x14ac:dyDescent="0.25">
      <c r="A169" s="204" t="s">
        <v>212</v>
      </c>
      <c r="B169" s="204"/>
      <c r="C169" s="204"/>
      <c r="D169" s="204"/>
      <c r="E169" s="204"/>
      <c r="F169" s="204"/>
      <c r="G169" s="204"/>
      <c r="H169" s="204"/>
      <c r="I169" s="47"/>
      <c r="M169" s="131"/>
      <c r="N169" s="131"/>
      <c r="O169" s="131"/>
    </row>
    <row r="170" spans="1:15" s="1" customFormat="1" ht="24.75" customHeight="1" x14ac:dyDescent="0.25">
      <c r="A170" s="28"/>
      <c r="B170" s="218" t="s">
        <v>21</v>
      </c>
      <c r="C170" s="218"/>
      <c r="D170" s="218"/>
      <c r="E170" s="218"/>
      <c r="F170" s="119" t="s">
        <v>22</v>
      </c>
      <c r="G170" s="56" t="s">
        <v>23</v>
      </c>
      <c r="H170" s="57" t="s">
        <v>24</v>
      </c>
      <c r="I170" s="57" t="s">
        <v>25</v>
      </c>
      <c r="M170" s="131"/>
      <c r="N170" s="131"/>
      <c r="O170" s="131"/>
    </row>
    <row r="171" spans="1:15" s="1" customFormat="1" ht="14.25" customHeight="1" x14ac:dyDescent="0.25">
      <c r="A171" s="90"/>
      <c r="B171" s="213" t="s">
        <v>213</v>
      </c>
      <c r="C171" s="214"/>
      <c r="D171" s="214"/>
      <c r="E171" s="215"/>
      <c r="F171" s="59" t="s">
        <v>28</v>
      </c>
      <c r="G171" s="60">
        <v>2</v>
      </c>
      <c r="H171" s="61"/>
      <c r="I171" s="62">
        <f t="shared" ref="I171:I175" si="10">G171*H171</f>
        <v>0</v>
      </c>
      <c r="M171" s="131"/>
      <c r="N171" s="131"/>
      <c r="O171" s="131"/>
    </row>
    <row r="172" spans="1:15" s="1" customFormat="1" ht="15.75" customHeight="1" x14ac:dyDescent="0.25">
      <c r="A172" s="90"/>
      <c r="B172" s="213" t="s">
        <v>214</v>
      </c>
      <c r="C172" s="214"/>
      <c r="D172" s="214"/>
      <c r="E172" s="215"/>
      <c r="F172" s="59" t="s">
        <v>28</v>
      </c>
      <c r="G172" s="60">
        <v>1</v>
      </c>
      <c r="H172" s="61"/>
      <c r="I172" s="62">
        <f t="shared" si="10"/>
        <v>0</v>
      </c>
      <c r="M172" s="131"/>
      <c r="N172" s="131"/>
      <c r="O172" s="131"/>
    </row>
    <row r="173" spans="1:15" s="1" customFormat="1" ht="16.5" customHeight="1" x14ac:dyDescent="0.25">
      <c r="A173" s="90"/>
      <c r="B173" s="213" t="s">
        <v>215</v>
      </c>
      <c r="C173" s="214"/>
      <c r="D173" s="214"/>
      <c r="E173" s="215"/>
      <c r="F173" s="59" t="s">
        <v>28</v>
      </c>
      <c r="G173" s="60">
        <v>1</v>
      </c>
      <c r="H173" s="61"/>
      <c r="I173" s="62">
        <f t="shared" si="10"/>
        <v>0</v>
      </c>
      <c r="M173" s="131"/>
      <c r="N173" s="131"/>
      <c r="O173" s="131"/>
    </row>
    <row r="174" spans="1:15" s="1" customFormat="1" ht="18" customHeight="1" x14ac:dyDescent="0.25">
      <c r="A174" s="90"/>
      <c r="B174" s="207" t="s">
        <v>216</v>
      </c>
      <c r="C174" s="208"/>
      <c r="D174" s="208"/>
      <c r="E174" s="209"/>
      <c r="F174" s="59" t="s">
        <v>28</v>
      </c>
      <c r="G174" s="60">
        <v>2</v>
      </c>
      <c r="H174" s="61"/>
      <c r="I174" s="62">
        <f t="shared" si="10"/>
        <v>0</v>
      </c>
      <c r="M174" s="131"/>
      <c r="N174" s="131"/>
      <c r="O174" s="131"/>
    </row>
    <row r="175" spans="1:15" s="1" customFormat="1" ht="18" customHeight="1" x14ac:dyDescent="0.25">
      <c r="A175" s="90"/>
      <c r="B175" s="222" t="s">
        <v>217</v>
      </c>
      <c r="C175" s="222"/>
      <c r="D175" s="222"/>
      <c r="E175" s="222"/>
      <c r="F175" s="83" t="s">
        <v>28</v>
      </c>
      <c r="G175" s="91">
        <v>1</v>
      </c>
      <c r="H175" s="92"/>
      <c r="I175" s="93">
        <f t="shared" si="10"/>
        <v>0</v>
      </c>
      <c r="M175" s="131"/>
      <c r="N175" s="131"/>
      <c r="O175" s="131"/>
    </row>
    <row r="176" spans="1:15" s="1" customFormat="1" x14ac:dyDescent="0.25">
      <c r="A176" s="63"/>
      <c r="B176" s="190"/>
      <c r="C176" s="190"/>
      <c r="D176" s="190"/>
      <c r="E176" s="190"/>
      <c r="F176" s="191"/>
      <c r="G176" s="192"/>
      <c r="H176" s="193"/>
      <c r="I176" s="193"/>
      <c r="J176" s="26"/>
      <c r="K176" s="26"/>
      <c r="L176" s="26"/>
      <c r="M176" s="131"/>
      <c r="N176" s="131"/>
      <c r="O176" s="131"/>
    </row>
    <row r="177" spans="1:15" s="34" customFormat="1" x14ac:dyDescent="0.25">
      <c r="A177" s="204" t="s">
        <v>218</v>
      </c>
      <c r="B177" s="204"/>
      <c r="C177" s="204"/>
      <c r="D177" s="204"/>
      <c r="E177" s="204"/>
      <c r="F177" s="204"/>
      <c r="G177" s="204"/>
      <c r="H177" s="204"/>
      <c r="I177" s="47"/>
    </row>
    <row r="178" spans="1:15" s="34" customFormat="1" ht="25.5" x14ac:dyDescent="0.25">
      <c r="A178" s="28"/>
      <c r="B178" s="218" t="s">
        <v>21</v>
      </c>
      <c r="C178" s="218"/>
      <c r="D178" s="218"/>
      <c r="E178" s="218"/>
      <c r="F178" s="130" t="s">
        <v>22</v>
      </c>
      <c r="G178" s="56" t="s">
        <v>23</v>
      </c>
      <c r="H178" s="57" t="s">
        <v>24</v>
      </c>
      <c r="I178" s="57" t="s">
        <v>25</v>
      </c>
    </row>
    <row r="179" spans="1:15" s="34" customFormat="1" x14ac:dyDescent="0.25">
      <c r="A179" s="90"/>
      <c r="B179" s="222" t="s">
        <v>219</v>
      </c>
      <c r="C179" s="222"/>
      <c r="D179" s="222"/>
      <c r="E179" s="222"/>
      <c r="F179" s="83" t="s">
        <v>220</v>
      </c>
      <c r="G179" s="91">
        <v>110</v>
      </c>
      <c r="H179" s="92"/>
      <c r="I179" s="93">
        <f t="shared" ref="I179:I185" si="11">G179*H179</f>
        <v>0</v>
      </c>
    </row>
    <row r="180" spans="1:15" s="34" customFormat="1" x14ac:dyDescent="0.25">
      <c r="A180" s="90"/>
      <c r="B180" s="222" t="s">
        <v>221</v>
      </c>
      <c r="C180" s="222"/>
      <c r="D180" s="222"/>
      <c r="E180" s="222"/>
      <c r="F180" s="83" t="s">
        <v>28</v>
      </c>
      <c r="G180" s="91">
        <v>2</v>
      </c>
      <c r="H180" s="92"/>
      <c r="I180" s="93">
        <f t="shared" si="11"/>
        <v>0</v>
      </c>
    </row>
    <row r="181" spans="1:15" s="34" customFormat="1" x14ac:dyDescent="0.25">
      <c r="A181" s="90"/>
      <c r="B181" s="222" t="s">
        <v>222</v>
      </c>
      <c r="C181" s="222"/>
      <c r="D181" s="222"/>
      <c r="E181" s="222"/>
      <c r="F181" s="83" t="s">
        <v>28</v>
      </c>
      <c r="G181" s="91">
        <v>2</v>
      </c>
      <c r="H181" s="92"/>
      <c r="I181" s="93">
        <f t="shared" si="11"/>
        <v>0</v>
      </c>
    </row>
    <row r="182" spans="1:15" s="34" customFormat="1" x14ac:dyDescent="0.25">
      <c r="A182" s="90"/>
      <c r="B182" s="222" t="s">
        <v>223</v>
      </c>
      <c r="C182" s="222"/>
      <c r="D182" s="222"/>
      <c r="E182" s="222"/>
      <c r="F182" s="83" t="s">
        <v>28</v>
      </c>
      <c r="G182" s="91">
        <v>2</v>
      </c>
      <c r="H182" s="92"/>
      <c r="I182" s="93">
        <f t="shared" si="11"/>
        <v>0</v>
      </c>
    </row>
    <row r="183" spans="1:15" s="34" customFormat="1" x14ac:dyDescent="0.25">
      <c r="A183" s="90"/>
      <c r="B183" s="222" t="s">
        <v>224</v>
      </c>
      <c r="C183" s="222"/>
      <c r="D183" s="222"/>
      <c r="E183" s="222"/>
      <c r="F183" s="83" t="s">
        <v>28</v>
      </c>
      <c r="G183" s="91">
        <v>2</v>
      </c>
      <c r="H183" s="92"/>
      <c r="I183" s="93">
        <f t="shared" si="11"/>
        <v>0</v>
      </c>
    </row>
    <row r="184" spans="1:15" s="1" customFormat="1" x14ac:dyDescent="0.25">
      <c r="A184" s="94"/>
      <c r="B184" s="95"/>
      <c r="C184" s="95"/>
      <c r="D184" s="95"/>
      <c r="E184" s="95"/>
      <c r="F184" s="96"/>
      <c r="G184" s="97"/>
      <c r="H184" s="98"/>
      <c r="I184" s="99"/>
    </row>
    <row r="185" spans="1:15" s="1" customFormat="1" x14ac:dyDescent="0.25">
      <c r="A185" s="72"/>
      <c r="B185" s="212" t="s">
        <v>225</v>
      </c>
      <c r="C185" s="212"/>
      <c r="D185" s="212"/>
      <c r="E185" s="212"/>
      <c r="F185" s="59" t="s">
        <v>28</v>
      </c>
      <c r="G185" s="60">
        <v>1</v>
      </c>
      <c r="H185" s="61"/>
      <c r="I185" s="62">
        <f t="shared" si="11"/>
        <v>0</v>
      </c>
    </row>
    <row r="186" spans="1:15" s="1" customFormat="1" ht="54" customHeight="1" x14ac:dyDescent="0.25">
      <c r="A186" s="72"/>
      <c r="B186" s="203" t="s">
        <v>226</v>
      </c>
      <c r="C186" s="203"/>
      <c r="D186" s="203"/>
      <c r="E186" s="203"/>
      <c r="F186" s="59"/>
      <c r="G186" s="60"/>
      <c r="H186" s="61"/>
      <c r="I186" s="62">
        <f>SUM(I111:I183)*0.1</f>
        <v>0</v>
      </c>
    </row>
    <row r="187" spans="1:15" s="1" customFormat="1" x14ac:dyDescent="0.25">
      <c r="A187" s="63"/>
      <c r="B187" s="229" t="s">
        <v>227</v>
      </c>
      <c r="C187" s="229"/>
      <c r="D187" s="229"/>
      <c r="E187" s="229"/>
      <c r="F187" s="100"/>
      <c r="G187" s="101"/>
      <c r="H187" s="102" t="s">
        <v>135</v>
      </c>
      <c r="I187" s="102">
        <f>SUM(I111:I186)</f>
        <v>0</v>
      </c>
    </row>
    <row r="188" spans="1:15" s="1" customFormat="1" x14ac:dyDescent="0.25">
      <c r="A188" s="63"/>
      <c r="B188" s="190"/>
      <c r="C188" s="190"/>
      <c r="D188" s="190"/>
      <c r="E188" s="190"/>
      <c r="F188" s="191"/>
      <c r="G188" s="192"/>
      <c r="H188" s="193"/>
      <c r="I188" s="193"/>
      <c r="J188" s="26"/>
      <c r="K188" s="26"/>
      <c r="L188" s="26"/>
      <c r="M188" s="131"/>
      <c r="N188" s="131"/>
      <c r="O188" s="131"/>
    </row>
    <row r="189" spans="1:15" s="1" customFormat="1" x14ac:dyDescent="0.25">
      <c r="A189" s="63"/>
      <c r="B189" s="190"/>
      <c r="C189" s="190"/>
      <c r="D189" s="190"/>
      <c r="E189" s="190"/>
      <c r="F189" s="191"/>
      <c r="G189" s="192"/>
      <c r="H189" s="193"/>
      <c r="I189" s="193"/>
      <c r="J189" s="26"/>
      <c r="K189" s="26"/>
      <c r="L189" s="26"/>
      <c r="M189" s="131"/>
      <c r="N189" s="131"/>
      <c r="O189" s="131"/>
    </row>
    <row r="190" spans="1:15" s="1" customFormat="1" x14ac:dyDescent="0.25">
      <c r="A190" s="63"/>
      <c r="B190" s="123"/>
      <c r="C190" s="123"/>
      <c r="D190" s="123"/>
      <c r="E190" s="123"/>
      <c r="F190" s="19"/>
      <c r="G190" s="20"/>
      <c r="H190" s="22"/>
      <c r="I190" s="22"/>
      <c r="J190" s="26"/>
      <c r="K190" s="26"/>
      <c r="L190" s="26"/>
      <c r="M190" s="131"/>
      <c r="N190" s="131"/>
      <c r="O190" s="131"/>
    </row>
    <row r="191" spans="1:15" s="1" customFormat="1" x14ac:dyDescent="0.25">
      <c r="A191" s="204" t="s">
        <v>304</v>
      </c>
      <c r="B191" s="204"/>
      <c r="C191" s="204"/>
      <c r="D191" s="204"/>
      <c r="E191" s="204"/>
      <c r="F191" s="204"/>
      <c r="G191" s="204"/>
      <c r="H191" s="204"/>
      <c r="I191" s="22"/>
      <c r="M191" s="131"/>
      <c r="N191" s="131"/>
      <c r="O191" s="131"/>
    </row>
    <row r="192" spans="1:15" s="1" customFormat="1" x14ac:dyDescent="0.25">
      <c r="A192" s="204" t="s">
        <v>308</v>
      </c>
      <c r="B192" s="204"/>
      <c r="C192" s="204"/>
      <c r="D192" s="204"/>
      <c r="E192" s="204"/>
      <c r="F192" s="204"/>
      <c r="G192" s="204"/>
      <c r="H192" s="204"/>
      <c r="I192" s="22"/>
      <c r="M192" s="131"/>
      <c r="N192" s="131"/>
      <c r="O192" s="131"/>
    </row>
    <row r="193" spans="1:15" s="1" customFormat="1" x14ac:dyDescent="0.25">
      <c r="A193" s="72"/>
      <c r="B193" s="117"/>
      <c r="C193" s="117"/>
      <c r="D193" s="117"/>
      <c r="E193" s="117"/>
      <c r="F193" s="19"/>
      <c r="G193" s="20"/>
      <c r="H193" s="22"/>
      <c r="I193" s="22"/>
      <c r="M193" s="131"/>
      <c r="N193" s="131"/>
      <c r="O193" s="131"/>
    </row>
    <row r="194" spans="1:15" s="1" customFormat="1" ht="25.5" x14ac:dyDescent="0.25">
      <c r="A194" s="55" t="s">
        <v>20</v>
      </c>
      <c r="B194" s="240" t="s">
        <v>21</v>
      </c>
      <c r="C194" s="241"/>
      <c r="D194" s="241"/>
      <c r="E194" s="242"/>
      <c r="F194" s="119" t="s">
        <v>22</v>
      </c>
      <c r="G194" s="56" t="s">
        <v>23</v>
      </c>
      <c r="H194" s="57" t="s">
        <v>24</v>
      </c>
      <c r="I194" s="57" t="s">
        <v>25</v>
      </c>
      <c r="M194" s="131"/>
      <c r="N194" s="131"/>
      <c r="O194" s="131"/>
    </row>
    <row r="195" spans="1:15" s="1" customFormat="1" ht="69" customHeight="1" x14ac:dyDescent="0.25">
      <c r="A195" s="103" t="s">
        <v>228</v>
      </c>
      <c r="B195" s="236" t="s">
        <v>275</v>
      </c>
      <c r="C195" s="237"/>
      <c r="D195" s="237"/>
      <c r="E195" s="238"/>
      <c r="F195" s="84" t="s">
        <v>28</v>
      </c>
      <c r="G195" s="104">
        <v>13</v>
      </c>
      <c r="H195" s="105"/>
      <c r="I195" s="93">
        <f>G195*H195</f>
        <v>0</v>
      </c>
      <c r="M195" s="131"/>
      <c r="N195" s="131"/>
      <c r="O195" s="131"/>
    </row>
    <row r="196" spans="1:15" s="1" customFormat="1" ht="69" customHeight="1" x14ac:dyDescent="0.25">
      <c r="A196" s="103" t="s">
        <v>230</v>
      </c>
      <c r="B196" s="236" t="s">
        <v>231</v>
      </c>
      <c r="C196" s="237"/>
      <c r="D196" s="237"/>
      <c r="E196" s="238"/>
      <c r="F196" s="84" t="s">
        <v>28</v>
      </c>
      <c r="G196" s="115">
        <v>6</v>
      </c>
      <c r="H196" s="105"/>
      <c r="I196" s="93">
        <f>G196*H196</f>
        <v>0</v>
      </c>
      <c r="M196" s="131"/>
      <c r="N196" s="131"/>
      <c r="O196" s="131"/>
    </row>
    <row r="197" spans="1:15" s="1" customFormat="1" ht="53.25" customHeight="1" x14ac:dyDescent="0.25">
      <c r="A197" s="103" t="s">
        <v>232</v>
      </c>
      <c r="B197" s="223" t="s">
        <v>310</v>
      </c>
      <c r="C197" s="224"/>
      <c r="D197" s="224"/>
      <c r="E197" s="225"/>
      <c r="F197" s="106" t="s">
        <v>28</v>
      </c>
      <c r="G197" s="104">
        <v>2</v>
      </c>
      <c r="H197" s="107"/>
      <c r="I197" s="93">
        <f t="shared" ref="I197:I199" si="12">G197*H197</f>
        <v>0</v>
      </c>
      <c r="M197" s="131"/>
      <c r="N197" s="131"/>
      <c r="O197" s="131"/>
    </row>
    <row r="198" spans="1:15" s="1" customFormat="1" ht="91.5" customHeight="1" x14ac:dyDescent="0.25">
      <c r="A198" s="103" t="s">
        <v>234</v>
      </c>
      <c r="B198" s="233" t="s">
        <v>276</v>
      </c>
      <c r="C198" s="234"/>
      <c r="D198" s="234"/>
      <c r="E198" s="235"/>
      <c r="F198" s="116" t="s">
        <v>131</v>
      </c>
      <c r="G198" s="115">
        <v>7</v>
      </c>
      <c r="H198" s="107"/>
      <c r="I198" s="93">
        <f t="shared" si="12"/>
        <v>0</v>
      </c>
      <c r="M198" s="131"/>
      <c r="N198" s="131"/>
      <c r="O198" s="131"/>
    </row>
    <row r="199" spans="1:15" s="1" customFormat="1" ht="93.75" customHeight="1" x14ac:dyDescent="0.25">
      <c r="A199" s="103" t="s">
        <v>236</v>
      </c>
      <c r="B199" s="226" t="s">
        <v>309</v>
      </c>
      <c r="C199" s="227"/>
      <c r="D199" s="227"/>
      <c r="E199" s="228"/>
      <c r="F199" s="108" t="s">
        <v>28</v>
      </c>
      <c r="G199" s="109">
        <v>9</v>
      </c>
      <c r="H199" s="110"/>
      <c r="I199" s="93">
        <f t="shared" si="12"/>
        <v>0</v>
      </c>
      <c r="M199" s="131"/>
      <c r="N199" s="131"/>
      <c r="O199" s="131"/>
    </row>
    <row r="200" spans="1:15" s="1" customFormat="1" ht="56.25" customHeight="1" x14ac:dyDescent="0.25">
      <c r="A200" s="103" t="s">
        <v>237</v>
      </c>
      <c r="B200" s="236" t="s">
        <v>238</v>
      </c>
      <c r="C200" s="237"/>
      <c r="D200" s="237"/>
      <c r="E200" s="238"/>
      <c r="F200" s="84"/>
      <c r="G200" s="104"/>
      <c r="H200" s="105"/>
      <c r="I200" s="93">
        <f>0.1*SUM(I195:I199)</f>
        <v>0</v>
      </c>
      <c r="M200" s="131"/>
      <c r="N200" s="131"/>
      <c r="O200" s="131"/>
    </row>
    <row r="201" spans="1:15" s="1" customFormat="1" ht="16.5" customHeight="1" x14ac:dyDescent="0.25">
      <c r="A201" s="72"/>
      <c r="B201" s="239" t="s">
        <v>239</v>
      </c>
      <c r="C201" s="239"/>
      <c r="D201" s="239"/>
      <c r="E201" s="239"/>
      <c r="F201" s="19"/>
      <c r="G201" s="20"/>
      <c r="H201" s="22" t="s">
        <v>135</v>
      </c>
      <c r="I201" s="22">
        <f>SUM(I195:I200)</f>
        <v>0</v>
      </c>
      <c r="M201" s="131"/>
      <c r="N201" s="131"/>
      <c r="O201" s="131"/>
    </row>
    <row r="202" spans="1:15" ht="15" x14ac:dyDescent="0.25">
      <c r="A202" s="63"/>
      <c r="B202" s="69"/>
      <c r="C202" s="69"/>
      <c r="D202" s="69"/>
      <c r="E202" s="69"/>
      <c r="F202" s="19"/>
      <c r="G202" s="20"/>
      <c r="H202" s="22"/>
      <c r="I202" s="22"/>
    </row>
  </sheetData>
  <mergeCells count="167">
    <mergeCell ref="B198:E198"/>
    <mergeCell ref="B199:E199"/>
    <mergeCell ref="B200:E200"/>
    <mergeCell ref="B201:E201"/>
    <mergeCell ref="A191:H191"/>
    <mergeCell ref="A192:H192"/>
    <mergeCell ref="B194:E194"/>
    <mergeCell ref="B195:E195"/>
    <mergeCell ref="B196:E196"/>
    <mergeCell ref="B197:E197"/>
    <mergeCell ref="B173:E173"/>
    <mergeCell ref="B174:E174"/>
    <mergeCell ref="B175:E175"/>
    <mergeCell ref="B167:E167"/>
    <mergeCell ref="B168:E168"/>
    <mergeCell ref="A169:H169"/>
    <mergeCell ref="B170:E170"/>
    <mergeCell ref="B171:E171"/>
    <mergeCell ref="B172:E172"/>
    <mergeCell ref="B159:E159"/>
    <mergeCell ref="B160:E160"/>
    <mergeCell ref="A162:H162"/>
    <mergeCell ref="A163:H163"/>
    <mergeCell ref="B165:E165"/>
    <mergeCell ref="B166:E166"/>
    <mergeCell ref="A151:H151"/>
    <mergeCell ref="B153:E153"/>
    <mergeCell ref="B154:E154"/>
    <mergeCell ref="B155:E155"/>
    <mergeCell ref="B156:E156"/>
    <mergeCell ref="A157:A158"/>
    <mergeCell ref="B157:E157"/>
    <mergeCell ref="B158:E158"/>
    <mergeCell ref="B144:E144"/>
    <mergeCell ref="B145:E145"/>
    <mergeCell ref="B146:E146"/>
    <mergeCell ref="B147:E147"/>
    <mergeCell ref="B148:E148"/>
    <mergeCell ref="B149:E149"/>
    <mergeCell ref="B137:E137"/>
    <mergeCell ref="B138:E138"/>
    <mergeCell ref="B139:E139"/>
    <mergeCell ref="B140:E140"/>
    <mergeCell ref="B142:E142"/>
    <mergeCell ref="B143:E143"/>
    <mergeCell ref="B131:E131"/>
    <mergeCell ref="B132:E132"/>
    <mergeCell ref="B133:E133"/>
    <mergeCell ref="B134:E134"/>
    <mergeCell ref="B135:E135"/>
    <mergeCell ref="B136:E136"/>
    <mergeCell ref="B125:E125"/>
    <mergeCell ref="B126:E126"/>
    <mergeCell ref="B127:E127"/>
    <mergeCell ref="B128:E128"/>
    <mergeCell ref="B129:E129"/>
    <mergeCell ref="B130:E130"/>
    <mergeCell ref="B117:E117"/>
    <mergeCell ref="B118:E118"/>
    <mergeCell ref="A120:H120"/>
    <mergeCell ref="A121:H121"/>
    <mergeCell ref="B123:E123"/>
    <mergeCell ref="B124:E124"/>
    <mergeCell ref="B111:E111"/>
    <mergeCell ref="B112:E112"/>
    <mergeCell ref="B113:E113"/>
    <mergeCell ref="B114:E114"/>
    <mergeCell ref="B115:E115"/>
    <mergeCell ref="B116:E116"/>
    <mergeCell ref="B102:E102"/>
    <mergeCell ref="A105:H105"/>
    <mergeCell ref="A106:H106"/>
    <mergeCell ref="A107:H107"/>
    <mergeCell ref="A108:H108"/>
    <mergeCell ref="B110:E110"/>
    <mergeCell ref="B96:E96"/>
    <mergeCell ref="B97:E97"/>
    <mergeCell ref="B98:E98"/>
    <mergeCell ref="B99:E99"/>
    <mergeCell ref="B100:E100"/>
    <mergeCell ref="B101:E101"/>
    <mergeCell ref="B90:E90"/>
    <mergeCell ref="B91:E91"/>
    <mergeCell ref="B92:E92"/>
    <mergeCell ref="B93:E93"/>
    <mergeCell ref="B94:E94"/>
    <mergeCell ref="B95:E95"/>
    <mergeCell ref="A83:H83"/>
    <mergeCell ref="A84:H84"/>
    <mergeCell ref="B86:E86"/>
    <mergeCell ref="B87:E87"/>
    <mergeCell ref="B88:E88"/>
    <mergeCell ref="B89:E89"/>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A2:I2"/>
    <mergeCell ref="A5:B5"/>
    <mergeCell ref="A7:B7"/>
    <mergeCell ref="B26:E26"/>
    <mergeCell ref="B27:E27"/>
    <mergeCell ref="B29:E29"/>
    <mergeCell ref="B30:E30"/>
    <mergeCell ref="B31:E31"/>
    <mergeCell ref="B32:E32"/>
    <mergeCell ref="A9:B9"/>
    <mergeCell ref="A14:I14"/>
    <mergeCell ref="A17:C17"/>
    <mergeCell ref="A22:H22"/>
    <mergeCell ref="A23:H23"/>
    <mergeCell ref="A24:H24"/>
    <mergeCell ref="B28:E28"/>
    <mergeCell ref="B187:E187"/>
    <mergeCell ref="A177:H177"/>
    <mergeCell ref="B178:E178"/>
    <mergeCell ref="B179:E179"/>
    <mergeCell ref="B180:E180"/>
    <mergeCell ref="B181:E181"/>
    <mergeCell ref="B182:E182"/>
    <mergeCell ref="B183:E183"/>
    <mergeCell ref="B185:E185"/>
    <mergeCell ref="B186:E186"/>
  </mergeCells>
  <phoneticPr fontId="3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Prva stran vod.kan.GV</vt:lpstr>
      <vt:lpstr>Rekapitulacija vod.kan GV</vt:lpstr>
      <vt:lpstr>Popis vod.kan. GV Župančičeva</vt:lpstr>
      <vt:lpstr>Popis vod.kan. GV Prešernova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Kocjancic</dc:creator>
  <cp:lastModifiedBy>Marko Kocjancic</cp:lastModifiedBy>
  <dcterms:created xsi:type="dcterms:W3CDTF">2020-05-12T15:34:28Z</dcterms:created>
  <dcterms:modified xsi:type="dcterms:W3CDTF">2020-05-13T07:46:01Z</dcterms:modified>
</cp:coreProperties>
</file>