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F8DCC46-9B77-47C1-80BF-31FF591AB464}" xr6:coauthVersionLast="45" xr6:coauthVersionMax="45" xr10:uidLastSave="{00000000-0000-0000-0000-000000000000}"/>
  <bookViews>
    <workbookView xWindow="-98" yWindow="-98" windowWidth="28996" windowHeight="15796" xr2:uid="{0D91D67C-D113-4C57-88A9-D948AE8BA25A}"/>
  </bookViews>
  <sheets>
    <sheet name="Stritarjeva HP - rekapitulacija" sheetId="2" r:id="rId1"/>
    <sheet name="Stritarjeva HP - popis" sheetId="3" r:id="rId2"/>
  </sheets>
  <calcPr calcId="191029" iterateCount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3" l="1"/>
  <c r="I59" i="3"/>
  <c r="I58" i="3"/>
  <c r="I57" i="3"/>
  <c r="I56" i="3"/>
  <c r="I55" i="3"/>
  <c r="I54" i="3"/>
  <c r="I53" i="3"/>
  <c r="I52" i="3"/>
  <c r="G51" i="3"/>
  <c r="I51" i="3" s="1"/>
  <c r="G50" i="3"/>
  <c r="I50" i="3" s="1"/>
  <c r="G42" i="3"/>
  <c r="I42" i="3" s="1"/>
  <c r="G41" i="3"/>
  <c r="I41" i="3" s="1"/>
  <c r="I40" i="3"/>
  <c r="I39" i="3"/>
  <c r="I38" i="3"/>
  <c r="I37" i="3"/>
  <c r="I36" i="3"/>
  <c r="I35" i="3"/>
  <c r="I34" i="3"/>
  <c r="I33" i="3"/>
  <c r="I32" i="3"/>
  <c r="I31" i="3"/>
  <c r="I30" i="3"/>
  <c r="G29" i="3"/>
  <c r="I29" i="3" s="1"/>
  <c r="G21" i="3"/>
  <c r="I21" i="3" s="1"/>
  <c r="I20" i="3"/>
  <c r="I19" i="3"/>
  <c r="I18" i="3"/>
  <c r="I17" i="3"/>
  <c r="I16" i="3"/>
  <c r="I15" i="3"/>
  <c r="I14" i="3"/>
  <c r="I13" i="3"/>
  <c r="I12" i="3"/>
  <c r="G11" i="3"/>
  <c r="I11" i="3" s="1"/>
  <c r="I10" i="3"/>
  <c r="I9" i="3"/>
  <c r="I8" i="3"/>
  <c r="I7" i="3"/>
  <c r="I61" i="3" l="1"/>
  <c r="I62" i="3" s="1"/>
  <c r="I49" i="2" s="1"/>
  <c r="I43" i="3"/>
  <c r="I44" i="3" s="1"/>
  <c r="I47" i="2" s="1"/>
  <c r="I22" i="3"/>
  <c r="I23" i="3" s="1"/>
  <c r="I45" i="2" s="1"/>
  <c r="I51" i="2" l="1"/>
  <c r="I29" i="2" l="1"/>
  <c r="I33" i="2" s="1"/>
  <c r="I36" i="2" s="1"/>
  <c r="I38" i="2" s="1"/>
</calcChain>
</file>

<file path=xl/sharedStrings.xml><?xml version="1.0" encoding="utf-8"?>
<sst xmlns="http://schemas.openxmlformats.org/spreadsheetml/2006/main" count="182" uniqueCount="114">
  <si>
    <t>POPIS DEL S PREDIZMERAMI IN PREDRAČUNOM</t>
  </si>
  <si>
    <t>PROJEKT:</t>
  </si>
  <si>
    <r>
      <rPr>
        <b/>
        <sz val="10"/>
        <color rgb="FF000000"/>
        <rFont val="Arial Narrow"/>
        <family val="2"/>
        <charset val="1"/>
      </rPr>
      <t xml:space="preserve">INVESTICIJSKO VZDRŽEVANJE VODOVODA V OBČINI </t>
    </r>
    <r>
      <rPr>
        <b/>
        <sz val="10"/>
        <rFont val="Arial Narrow"/>
        <family val="2"/>
        <charset val="1"/>
      </rPr>
      <t>DOMŽALE, DOB PRI DOMŽALAH</t>
    </r>
  </si>
  <si>
    <t xml:space="preserve"> </t>
  </si>
  <si>
    <t>VODOVOD PO STRITARJEVI UL., DOB</t>
  </si>
  <si>
    <t>OBJEKT:</t>
  </si>
  <si>
    <t>POOBLAŠČENI INVESTITOR:</t>
  </si>
  <si>
    <t>JAVNO KOMUNALNO PODJETJE PRODNIK d.o.o.</t>
  </si>
  <si>
    <t>Savska cesta 34</t>
  </si>
  <si>
    <t>1230 DOMŽALE</t>
  </si>
  <si>
    <t>INVESTITOR:</t>
  </si>
  <si>
    <t>OBČINA DOMŽALE</t>
  </si>
  <si>
    <t>Ljubljanska c. 69, 1230 Domžale</t>
  </si>
  <si>
    <t>SKUPNA REKAPITULACIJA:</t>
  </si>
  <si>
    <t>€</t>
  </si>
  <si>
    <t>SKUPAJ:</t>
  </si>
  <si>
    <t>DDV 22 %</t>
  </si>
  <si>
    <t>SKUPAJ BRUTO:</t>
  </si>
  <si>
    <t>1. ZEMELJSKA DELA</t>
  </si>
  <si>
    <t>2. MONTAŽNA DELA</t>
  </si>
  <si>
    <t>3. NABAVA MATERIALA</t>
  </si>
  <si>
    <t>SKUPAJ</t>
  </si>
  <si>
    <t>postavka</t>
  </si>
  <si>
    <t>opis dela</t>
  </si>
  <si>
    <t>enota mere</t>
  </si>
  <si>
    <t>količina</t>
  </si>
  <si>
    <t>cena/enoto</t>
  </si>
  <si>
    <t>cena</t>
  </si>
  <si>
    <t>kos</t>
  </si>
  <si>
    <t>1.1</t>
  </si>
  <si>
    <r>
      <rPr>
        <sz val="10"/>
        <color rgb="FF000000"/>
        <rFont val="Arial Narrow"/>
        <family val="2"/>
        <charset val="1"/>
      </rPr>
      <t>m</t>
    </r>
    <r>
      <rPr>
        <vertAlign val="superscript"/>
        <sz val="10"/>
        <color rgb="FF000000"/>
        <rFont val="Arial Narrow"/>
        <family val="2"/>
        <charset val="1"/>
      </rPr>
      <t>1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</si>
  <si>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</si>
  <si>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</si>
  <si>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</si>
  <si>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</si>
  <si>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</si>
  <si>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</si>
  <si>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</si>
  <si>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</si>
  <si>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</si>
  <si>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</si>
  <si>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</si>
  <si>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</si>
  <si>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r>
      <rPr>
        <sz val="10"/>
        <color rgb="FF000000"/>
        <rFont val="Arial Narrow"/>
        <family val="2"/>
        <charset val="1"/>
      </rPr>
      <t>m</t>
    </r>
    <r>
      <rPr>
        <vertAlign val="superscript"/>
        <sz val="10"/>
        <color rgb="FF000000"/>
        <rFont val="Arial Narrow"/>
        <family val="2"/>
        <charset val="1"/>
      </rPr>
      <t>2</t>
    </r>
  </si>
  <si>
    <t>1.14</t>
  </si>
  <si>
    <t>1.15</t>
  </si>
  <si>
    <t>1.16</t>
  </si>
  <si>
    <r>
      <rPr>
        <b/>
        <sz val="10"/>
        <color rgb="FF000000"/>
        <rFont val="Arial Narrow"/>
        <family val="2"/>
        <charset val="1"/>
      </rPr>
      <t>Ostala dodatna in nepredvidena dela</t>
    </r>
    <r>
      <rPr>
        <sz val="10"/>
        <color rgb="FF000000"/>
        <rFont val="Arial Narrow"/>
        <family val="2"/>
        <charset val="1"/>
      </rPr>
      <t>. Obračun stroškov po dejanskih stroških porabe časa in materiala po vpisu v gradbeni dnevnik. Stroški so ocenjeni na 1</t>
    </r>
    <r>
      <rPr>
        <b/>
        <sz val="10"/>
        <color rgb="FF000000"/>
        <rFont val="Arial Narrow"/>
        <family val="2"/>
        <charset val="1"/>
      </rPr>
      <t>0 %</t>
    </r>
    <r>
      <rPr>
        <sz val="10"/>
        <color rgb="FF000000"/>
        <rFont val="Arial Narrow"/>
        <family val="2"/>
        <charset val="1"/>
      </rPr>
      <t xml:space="preserve"> vrednosti zemeljskih del.</t>
    </r>
  </si>
  <si>
    <t>skupaj</t>
  </si>
  <si>
    <r>
      <rPr>
        <b/>
        <sz val="10"/>
        <color rgb="FF000000"/>
        <rFont val="Arial Narrow"/>
        <family val="2"/>
        <charset val="1"/>
      </rPr>
      <t>Določitev poteka trase</t>
    </r>
    <r>
      <rPr>
        <sz val="10"/>
        <color rgb="FF000000"/>
        <rFont val="Arial Narrow"/>
        <family val="2"/>
        <charset val="1"/>
      </rPr>
      <t xml:space="preserve"> vodovode z upravljalcem in lastnikom objekta.</t>
    </r>
  </si>
  <si>
    <r>
      <rPr>
        <sz val="10"/>
        <color rgb="FF000000"/>
        <rFont val="Arial Narrow"/>
        <family val="2"/>
        <charset val="1"/>
      </rPr>
      <t xml:space="preserve">Zemeljska in gradbena dela za izvedbo cevi in jaškov pod </t>
    </r>
    <r>
      <rPr>
        <b/>
        <sz val="10"/>
        <color rgb="FF000000"/>
        <rFont val="Arial Narrow"/>
        <family val="2"/>
        <charset val="1"/>
      </rPr>
      <t>zelenimi</t>
    </r>
    <r>
      <rPr>
        <sz val="10"/>
        <color rgb="FF000000"/>
        <rFont val="Arial Narrow"/>
        <family val="2"/>
        <charset val="1"/>
      </rPr>
      <t xml:space="preserve"> površinami - izkop </t>
    </r>
    <r>
      <rPr>
        <b/>
        <sz val="10"/>
        <color rgb="FF000000"/>
        <rFont val="Arial Narrow"/>
        <family val="2"/>
        <charset val="1"/>
      </rPr>
      <t>ročno 40 % in strojno 60 %</t>
    </r>
    <r>
      <rPr>
        <sz val="10"/>
        <color rgb="FF000000"/>
        <rFont val="Arial Narrow"/>
        <family val="2"/>
        <charset val="1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</t>
    </r>
    <r>
      <rPr>
        <b/>
        <sz val="10"/>
        <color rgb="FF000000"/>
        <rFont val="Arial Narrow"/>
        <family val="2"/>
        <charset val="1"/>
      </rPr>
      <t>nakladanje in odvoz</t>
    </r>
    <r>
      <rPr>
        <sz val="10"/>
        <color rgb="FF000000"/>
        <rFont val="Arial Narrow"/>
        <family val="2"/>
        <charset val="1"/>
      </rPr>
      <t xml:space="preserve"> odvečnega materiala, humuziranje in zatravitev - vzpostavitev prvotnega stanja po </t>
    </r>
    <r>
      <rPr>
        <b/>
        <sz val="10"/>
        <color rgb="FF000000"/>
        <rFont val="Arial Narrow"/>
        <family val="2"/>
        <charset val="1"/>
      </rPr>
      <t>vrtovih/zelenicah</t>
    </r>
    <r>
      <rPr>
        <sz val="10"/>
        <color rgb="FF000000"/>
        <rFont val="Arial Narrow"/>
        <family val="2"/>
        <charset val="1"/>
      </rPr>
      <t xml:space="preserve">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</si>
  <si>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Zemeljska in gradbena dela za izvedbo cevi in jaškov pod </t>
    </r>
    <r>
      <rPr>
        <b/>
        <sz val="10"/>
        <color rgb="FF000000"/>
        <rFont val="Arial Narrow"/>
        <family val="2"/>
        <charset val="1"/>
      </rPr>
      <t>zelenimi</t>
    </r>
    <r>
      <rPr>
        <sz val="10"/>
        <color rgb="FF000000"/>
        <rFont val="Arial Narrow"/>
        <family val="2"/>
        <charset val="1"/>
      </rPr>
      <t xml:space="preserve"> površinami - izkop </t>
    </r>
    <r>
      <rPr>
        <b/>
        <sz val="10"/>
        <color rgb="FF000000"/>
        <rFont val="Arial Narrow"/>
        <family val="2"/>
        <charset val="1"/>
      </rPr>
      <t>ročno 100 % in strojno 0 %</t>
    </r>
    <r>
      <rPr>
        <sz val="10"/>
        <color rgb="FF000000"/>
        <rFont val="Arial Narrow"/>
        <family val="2"/>
        <charset val="1"/>
      </rPr>
      <t xml:space="preserve">. Izkop brežine se izvaja v naklonu 65° do nivoja tampona, širina dne je 40 cm in povprečna globina izkopa je 1,20 m. Izvedba peščenega nasipa za izravnavo dna jarka v debelini 10 cm in nasutje nad cevjo v debelini 20 cm s peščenim materialom granulacije 0,02 - 8 mm ter ročno zasutje z izkopanim materialom in utrjevanjem po slojih debeline 20 cm. V ceno je vključeno tudi </t>
    </r>
    <r>
      <rPr>
        <b/>
        <sz val="10"/>
        <color rgb="FF000000"/>
        <rFont val="Arial Narrow"/>
        <family val="2"/>
        <charset val="1"/>
      </rPr>
      <t>ročno nakladanje in odvoz</t>
    </r>
    <r>
      <rPr>
        <sz val="10"/>
        <color rgb="FF000000"/>
        <rFont val="Arial Narrow"/>
        <family val="2"/>
        <charset val="1"/>
      </rPr>
      <t xml:space="preserve"> odvečnega materiala, humuziranje in zatravitev - vzpostavitev prvotnega stanja po </t>
    </r>
    <r>
      <rPr>
        <b/>
        <sz val="10"/>
        <color rgb="FF000000"/>
        <rFont val="Arial Narrow"/>
        <family val="2"/>
        <charset val="1"/>
      </rPr>
      <t>vrtovih in zelenicah</t>
    </r>
    <r>
      <rPr>
        <sz val="10"/>
        <color rgb="FF000000"/>
        <rFont val="Arial Narrow"/>
        <family val="2"/>
        <charset val="1"/>
      </rPr>
      <t xml:space="preserve">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</si>
  <si>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Zemeljska in gradbena dela za izvedbo cevi in jaškov pod </t>
    </r>
    <r>
      <rPr>
        <b/>
        <sz val="10"/>
        <color rgb="FF000000"/>
        <rFont val="Arial Narrow"/>
        <family val="2"/>
        <charset val="1"/>
      </rPr>
      <t>zelenimi</t>
    </r>
    <r>
      <rPr>
        <sz val="10"/>
        <color rgb="FF000000"/>
        <rFont val="Arial Narrow"/>
        <family val="2"/>
        <charset val="1"/>
      </rPr>
      <t xml:space="preserve"> površinami - izkop </t>
    </r>
    <r>
      <rPr>
        <b/>
        <sz val="10"/>
        <color rgb="FF000000"/>
        <rFont val="Arial Narrow"/>
        <family val="2"/>
        <charset val="1"/>
      </rPr>
      <t>ročno 100 % in strojno 0 %</t>
    </r>
    <r>
      <rPr>
        <sz val="10"/>
        <color rgb="FF000000"/>
        <rFont val="Arial Narrow"/>
        <family val="2"/>
        <charset val="1"/>
      </rPr>
      <t xml:space="preserve">. Izkop brežine se izvaja v naklonu 65° do nivoja tampona, širina dne je 40 cm in povprečna globina izkopa je 1,20 m. Izvedba peščenega nasipa za izravnavo dna jarka v debelini 10 cm in nasutje nad cevjo v debelini 20 cm s peščenim materialom granulacije 0,02 - 8 mm ter ročno zasutje z izkopanim materialom in utrjevanjem po slojih debeline 20 cm. V ceno je vključeno </t>
    </r>
    <r>
      <rPr>
        <b/>
        <sz val="10"/>
        <color rgb="FF000000"/>
        <rFont val="Arial Narrow"/>
        <family val="2"/>
        <charset val="1"/>
      </rPr>
      <t>odlaganje materiala na rob izkopa</t>
    </r>
    <r>
      <rPr>
        <sz val="10"/>
        <color rgb="FF000000"/>
        <rFont val="Arial Narrow"/>
        <family val="2"/>
        <charset val="1"/>
      </rPr>
      <t xml:space="preserve"> </t>
    </r>
    <r>
      <rPr>
        <b/>
        <sz val="10"/>
        <color rgb="FF000000"/>
        <rFont val="Arial Narrow"/>
        <family val="2"/>
        <charset val="1"/>
      </rPr>
      <t>in odvoz</t>
    </r>
    <r>
      <rPr>
        <sz val="10"/>
        <color rgb="FF000000"/>
        <rFont val="Arial Narrow"/>
        <family val="2"/>
        <charset val="1"/>
      </rPr>
      <t xml:space="preserve"> odvečnega materiala, humuziranje in zatravitev - vzpostavitev prvotnega stanja po </t>
    </r>
    <r>
      <rPr>
        <b/>
        <sz val="10"/>
        <color rgb="FF000000"/>
        <rFont val="Arial Narrow"/>
        <family val="2"/>
        <charset val="1"/>
      </rPr>
      <t>vrtovih in zelenicah</t>
    </r>
    <r>
      <rPr>
        <sz val="10"/>
        <color rgb="FF000000"/>
        <rFont val="Arial Narrow"/>
        <family val="2"/>
        <charset val="1"/>
      </rPr>
      <t xml:space="preserve">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</si>
  <si>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Zemeljska in gradbena dela za izvedbo cevi in jaškov pod </t>
    </r>
    <r>
      <rPr>
        <b/>
        <sz val="10"/>
        <color rgb="FF000000"/>
        <rFont val="Arial Narrow"/>
        <family val="2"/>
        <charset val="1"/>
      </rPr>
      <t>utrjenimi</t>
    </r>
    <r>
      <rPr>
        <sz val="10"/>
        <color rgb="FF000000"/>
        <rFont val="Arial Narrow"/>
        <family val="2"/>
        <charset val="1"/>
      </rPr>
      <t xml:space="preserve"> površinami - odstranitev ploščic in tlakovcev, rezanje in rušenje asfalta ter izkop </t>
    </r>
    <r>
      <rPr>
        <b/>
        <sz val="10"/>
        <color rgb="FF000000"/>
        <rFont val="Arial Narrow"/>
        <family val="2"/>
        <charset val="1"/>
      </rPr>
      <t>ročno 40 % in strojno 60 %</t>
    </r>
    <r>
      <rPr>
        <sz val="10"/>
        <color rgb="FF000000"/>
        <rFont val="Arial Narrow"/>
        <family val="2"/>
        <charset val="1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</t>
    </r>
    <r>
      <rPr>
        <b/>
        <sz val="10"/>
        <color rgb="FF000000"/>
        <rFont val="Arial Narrow"/>
        <family val="2"/>
        <charset val="1"/>
      </rPr>
      <t>nakladanje in odvoz</t>
    </r>
    <r>
      <rPr>
        <sz val="10"/>
        <color rgb="FF000000"/>
        <rFont val="Arial Narrow"/>
        <family val="2"/>
        <charset val="1"/>
      </rPr>
      <t xml:space="preserve"> odvečnega materiala, polaganje tlakovcev in ploščic skupaj z dobavo manjkajočih, asfaltiranje z AC 8 surf B 70/100 A4 v debelini do 6 cm in zalivanje stikov - vzpostavitev prvotnega stanja po </t>
    </r>
    <r>
      <rPr>
        <b/>
        <sz val="10"/>
        <color rgb="FF000000"/>
        <rFont val="Arial Narrow"/>
        <family val="2"/>
        <charset val="1"/>
      </rPr>
      <t>dvoriščih in pločnikih</t>
    </r>
    <r>
      <rPr>
        <sz val="10"/>
        <color rgb="FF000000"/>
        <rFont val="Arial Narrow"/>
        <family val="2"/>
        <charset val="1"/>
      </rPr>
      <t xml:space="preserve">. V postavki je  vključen ves potreben material in delo.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</si>
  <si>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Zemeljska in gradbena dela za izvedbo cevi in jaškov pod </t>
    </r>
    <r>
      <rPr>
        <b/>
        <sz val="10"/>
        <color rgb="FF000000"/>
        <rFont val="Arial Narrow"/>
        <family val="2"/>
        <charset val="1"/>
      </rPr>
      <t>cestnimi</t>
    </r>
    <r>
      <rPr>
        <sz val="10"/>
        <color rgb="FF000000"/>
        <rFont val="Arial Narrow"/>
        <family val="2"/>
        <charset val="1"/>
      </rPr>
      <t xml:space="preserve"> površinami - rezanje in rušenje asfalta ter izkop </t>
    </r>
    <r>
      <rPr>
        <b/>
        <sz val="10"/>
        <color rgb="FF000000"/>
        <rFont val="Arial Narrow"/>
        <family val="2"/>
        <charset val="1"/>
      </rPr>
      <t>ročno 40 % in strojno 60 %</t>
    </r>
    <r>
      <rPr>
        <sz val="10"/>
        <color rgb="FF000000"/>
        <rFont val="Arial Narrow"/>
        <family val="2"/>
        <charset val="1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</t>
    </r>
    <r>
      <rPr>
        <b/>
        <sz val="10"/>
        <color rgb="FF000000"/>
        <rFont val="Arial Narrow"/>
        <family val="2"/>
        <charset val="1"/>
      </rPr>
      <t>nakladanje in odvoz</t>
    </r>
    <r>
      <rPr>
        <sz val="10"/>
        <color rgb="FF000000"/>
        <rFont val="Arial Narrow"/>
        <family val="2"/>
        <charset val="1"/>
      </rPr>
      <t xml:space="preserve"> odvečnega materiala, </t>
    </r>
    <r>
      <rPr>
        <b/>
        <sz val="10"/>
        <color rgb="FF000000"/>
        <rFont val="Arial Narrow"/>
        <family val="2"/>
        <charset val="1"/>
      </rPr>
      <t>brez dobave asfalta</t>
    </r>
    <r>
      <rPr>
        <sz val="10"/>
        <color rgb="FF000000"/>
        <rFont val="Arial Narrow"/>
        <family val="2"/>
        <charset val="1"/>
      </rPr>
      <t xml:space="preserve">. V postavki je vključen ves potreben material in delo.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</si>
  <si>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Strojni in ročni </t>
    </r>
    <r>
      <rPr>
        <b/>
        <sz val="10"/>
        <color rgb="FF000000"/>
        <rFont val="Arial Narrow"/>
        <family val="2"/>
        <charset val="1"/>
      </rPr>
      <t>podkop</t>
    </r>
    <r>
      <rPr>
        <sz val="10"/>
        <color rgb="FF000000"/>
        <rFont val="Arial Narrow"/>
        <family val="2"/>
        <charset val="1"/>
      </rPr>
      <t xml:space="preserve"> pod ograjami, živimi mejami in podobnim.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</si>
  <si>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Izdelava </t>
    </r>
    <r>
      <rPr>
        <b/>
        <sz val="10"/>
        <color rgb="FF000000"/>
        <rFont val="Arial Narrow"/>
        <family val="2"/>
        <charset val="1"/>
      </rPr>
      <t>vodenega podboja</t>
    </r>
    <r>
      <rPr>
        <sz val="10"/>
        <color rgb="FF000000"/>
        <rFont val="Arial Narrow"/>
        <family val="2"/>
        <charset val="1"/>
      </rPr>
      <t xml:space="preserve"> z dobavo zaščitne cevi </t>
    </r>
    <r>
      <rPr>
        <b/>
        <sz val="10"/>
        <color rgb="FF000000"/>
        <rFont val="Arial Narrow"/>
        <family val="2"/>
        <charset val="1"/>
      </rPr>
      <t>PE 63</t>
    </r>
    <r>
      <rPr>
        <sz val="10"/>
        <color rgb="FF000000"/>
        <rFont val="Arial Narrow"/>
        <family val="2"/>
        <charset val="1"/>
      </rPr>
      <t xml:space="preserve"> vključno z vsemi potrebnimi deli in izkopom jame za vrtalno garnituro in obeh straneh podboja.- 2 lokaciji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</si>
  <si>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Rušenje</t>
    </r>
    <r>
      <rPr>
        <sz val="10"/>
        <color rgb="FF000000"/>
        <rFont val="Arial Narrow"/>
        <family val="2"/>
        <charset val="1"/>
      </rPr>
      <t xml:space="preserve"> vseh vrst </t>
    </r>
    <r>
      <rPr>
        <b/>
        <sz val="10"/>
        <color rgb="FF000000"/>
        <rFont val="Arial Narrow"/>
        <family val="2"/>
        <charset val="1"/>
      </rPr>
      <t>betonskega tlaka</t>
    </r>
    <r>
      <rPr>
        <sz val="10"/>
        <color rgb="FF000000"/>
        <rFont val="Arial Narrow"/>
        <family val="2"/>
        <charset val="1"/>
      </rPr>
      <t xml:space="preserve"> ali obrobe v stavbah vključno z nakladanjem na kamion, razkladanjem in stroški deponije.
Obračun za </t>
    </r>
    <r>
      <rPr>
        <b/>
        <sz val="10"/>
        <color rgb="FF000000"/>
        <rFont val="Arial Narrow"/>
        <family val="2"/>
        <charset val="1"/>
      </rPr>
      <t>1 m</t>
    </r>
    <r>
      <rPr>
        <b/>
        <vertAlign val="superscript"/>
        <sz val="10"/>
        <color rgb="FF000000"/>
        <rFont val="Arial Narrow"/>
        <family val="2"/>
        <charset val="1"/>
      </rPr>
      <t>2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</si>
  <si>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Izdelava</t>
    </r>
    <r>
      <rPr>
        <sz val="10"/>
        <color rgb="FF000000"/>
        <rFont val="Arial Narrow"/>
        <family val="2"/>
        <charset val="1"/>
      </rPr>
      <t xml:space="preserve"> vseh vrst </t>
    </r>
    <r>
      <rPr>
        <b/>
        <sz val="10"/>
        <color rgb="FF000000"/>
        <rFont val="Arial Narrow"/>
        <family val="2"/>
        <charset val="1"/>
      </rPr>
      <t>betonskega tlaka</t>
    </r>
    <r>
      <rPr>
        <sz val="10"/>
        <color rgb="FF000000"/>
        <rFont val="Arial Narrow"/>
        <family val="2"/>
        <charset val="1"/>
      </rPr>
      <t xml:space="preserve"> ali obrobe v stavbah v debelini 10 cm. Vključeni so vsi stroški izvedbe.
Obračun za </t>
    </r>
    <r>
      <rPr>
        <b/>
        <sz val="10"/>
        <color rgb="FF000000"/>
        <rFont val="Arial Narrow"/>
        <family val="2"/>
        <charset val="1"/>
      </rPr>
      <t>1 m</t>
    </r>
    <r>
      <rPr>
        <b/>
        <vertAlign val="superscript"/>
        <sz val="10"/>
        <color rgb="FF000000"/>
        <rFont val="Arial Narrow"/>
        <family val="2"/>
        <charset val="1"/>
      </rPr>
      <t>2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</si>
  <si>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Izdelava preboja</t>
    </r>
    <r>
      <rPr>
        <sz val="10"/>
        <color rgb="FF000000"/>
        <rFont val="Arial Narrow"/>
        <family val="2"/>
        <charset val="1"/>
      </rPr>
      <t xml:space="preserve"> skozi temelj ali zunanjo steno objekta za cev PE 63 in sanacija površin okoli preboja ter sanacija hidro in termo izolacije.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</si>
  <si>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Rušenje</t>
    </r>
    <r>
      <rPr>
        <sz val="10"/>
        <color rgb="FF000000"/>
        <rFont val="Arial Narrow"/>
        <family val="2"/>
        <charset val="1"/>
      </rPr>
      <t xml:space="preserve"> betonskih robnikov </t>
    </r>
    <r>
      <rPr>
        <b/>
        <sz val="10"/>
        <color rgb="FF000000"/>
        <rFont val="Arial Narrow"/>
        <family val="2"/>
        <charset val="1"/>
      </rPr>
      <t>15/25/100</t>
    </r>
    <r>
      <rPr>
        <sz val="10"/>
        <color rgb="FF000000"/>
        <rFont val="Arial Narrow"/>
        <family val="2"/>
        <charset val="1"/>
      </rPr>
      <t xml:space="preserve"> z nakladanjem na kamion in odvozom na stalno lastno deponijo, vključno z manipulativnimi stroški in stroški deponije. Dobava in vgradnja novih betonskih robnikov </t>
    </r>
    <r>
      <rPr>
        <b/>
        <sz val="10"/>
        <color rgb="FF000000"/>
        <rFont val="Arial Narrow"/>
        <family val="2"/>
        <charset val="1"/>
      </rPr>
      <t>15/25/100</t>
    </r>
    <r>
      <rPr>
        <sz val="10"/>
        <color rgb="FF000000"/>
        <rFont val="Arial Narrow"/>
        <family val="2"/>
        <charset val="1"/>
      </rPr>
      <t xml:space="preserve"> ter postavitev v beton </t>
    </r>
    <r>
      <rPr>
        <b/>
        <sz val="10"/>
        <color rgb="FF000000"/>
        <rFont val="Arial Narrow"/>
        <family val="2"/>
        <charset val="1"/>
      </rPr>
      <t>C16/20</t>
    </r>
    <r>
      <rPr>
        <sz val="10"/>
        <color rgb="FF000000"/>
        <rFont val="Arial Narrow"/>
        <family val="2"/>
        <charset val="1"/>
      </rPr>
      <t xml:space="preserve"> s porabo 0,15 m3/m' in zalivanje stikov s cementno malto.
Obračun za </t>
    </r>
    <r>
      <rPr>
        <b/>
        <sz val="10"/>
        <color rgb="FF000000"/>
        <rFont val="Arial Narrow"/>
        <family val="2"/>
        <charset val="1"/>
      </rPr>
      <t>m'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</si>
  <si>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Rušenje</t>
    </r>
    <r>
      <rPr>
        <sz val="10"/>
        <color rgb="FF000000"/>
        <rFont val="Arial Narrow"/>
        <family val="2"/>
        <charset val="1"/>
      </rPr>
      <t xml:space="preserve"> betonskih robnikov </t>
    </r>
    <r>
      <rPr>
        <b/>
        <sz val="10"/>
        <color rgb="FF000000"/>
        <rFont val="Arial Narrow"/>
        <family val="2"/>
        <charset val="1"/>
      </rPr>
      <t>5/15/100</t>
    </r>
    <r>
      <rPr>
        <sz val="10"/>
        <color rgb="FF000000"/>
        <rFont val="Arial Narrow"/>
        <family val="2"/>
        <charset val="1"/>
      </rPr>
      <t xml:space="preserve"> z nakladanjem na kamion in odvozom na stalno lastno deponijo, vključno z manipulativnimi stroški in stroški deponije. Dobava in vgradnja novih betonskih robnikov </t>
    </r>
    <r>
      <rPr>
        <b/>
        <sz val="10"/>
        <color rgb="FF000000"/>
        <rFont val="Arial Narrow"/>
        <family val="2"/>
        <charset val="1"/>
      </rPr>
      <t>5/15/100</t>
    </r>
    <r>
      <rPr>
        <sz val="10"/>
        <color rgb="FF000000"/>
        <rFont val="Arial Narrow"/>
        <family val="2"/>
        <charset val="1"/>
      </rPr>
      <t xml:space="preserve"> ter postavitev v beton </t>
    </r>
    <r>
      <rPr>
        <b/>
        <sz val="10"/>
        <color rgb="FF000000"/>
        <rFont val="Arial Narrow"/>
        <family val="2"/>
        <charset val="1"/>
      </rPr>
      <t>C16/20</t>
    </r>
    <r>
      <rPr>
        <sz val="10"/>
        <color rgb="FF000000"/>
        <rFont val="Arial Narrow"/>
        <family val="2"/>
        <charset val="1"/>
      </rPr>
      <t xml:space="preserve"> s porabo 0,15 m3/m' in zalivanje stikov s cementno malto.
Obračun za </t>
    </r>
    <r>
      <rPr>
        <b/>
        <sz val="10"/>
        <color rgb="FF000000"/>
        <rFont val="Arial Narrow"/>
        <family val="2"/>
        <charset val="1"/>
      </rPr>
      <t>m'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</si>
  <si>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Odstranitev</t>
    </r>
    <r>
      <rPr>
        <sz val="10"/>
        <color rgb="FF000000"/>
        <rFont val="Arial Narrow"/>
        <family val="2"/>
        <charset val="1"/>
      </rPr>
      <t xml:space="preserve"> roba </t>
    </r>
    <r>
      <rPr>
        <b/>
        <sz val="10"/>
        <color rgb="FF000000"/>
        <rFont val="Arial Narrow"/>
        <family val="2"/>
        <charset val="1"/>
      </rPr>
      <t>granitnih kock</t>
    </r>
    <r>
      <rPr>
        <sz val="10"/>
        <color rgb="FF000000"/>
        <rFont val="Arial Narrow"/>
        <family val="2"/>
        <charset val="1"/>
      </rPr>
      <t xml:space="preserve"> in </t>
    </r>
    <r>
      <rPr>
        <b/>
        <sz val="10"/>
        <color rgb="FF000000"/>
        <rFont val="Arial Narrow"/>
        <family val="2"/>
        <charset val="1"/>
      </rPr>
      <t>vzpostavitev v prvotno stanje</t>
    </r>
    <r>
      <rPr>
        <sz val="10"/>
        <color rgb="FF000000"/>
        <rFont val="Arial Narrow"/>
        <family val="2"/>
        <charset val="1"/>
      </rPr>
      <t xml:space="preserve"> ob zaključku gradbenih del. Postavka vključuje dobavo in polaganje manjkajočih in ohranjenih granitnih kock, vključno s potrebnim materialom in delom.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</si>
  <si>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 xml:space="preserve">Izdelava geodetskega posnetka </t>
    </r>
    <r>
      <rPr>
        <sz val="10"/>
        <color rgb="FF000000"/>
        <rFont val="Arial Narrow"/>
        <family val="2"/>
        <charset val="1"/>
      </rPr>
      <t xml:space="preserve">vodov od navrtalnega zasuna do objekta in vris cevi z jaški v kataster. En izvod posnetka v Gauss-Krugerjevem sistemu oziroma drugem veljavnem sistemu se odda v elektronski obliki. Izdelava geodetskega načrta po zahtevi upravljalca vodovoda in veljavni gradbeni zakonodaji.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 xml:space="preserve"> dolžine hišnega priključka.</t>
    </r>
  </si>
  <si>
    <t>ZEMELJSKA DELA HIŠNI PRIKLJUČKI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</si>
  <si>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</si>
  <si>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</si>
  <si>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</si>
  <si>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</si>
  <si>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</si>
  <si>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</si>
  <si>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</si>
  <si>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</si>
  <si>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</si>
  <si>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</si>
  <si>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</si>
  <si>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</si>
  <si>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</si>
  <si>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</si>
  <si>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</si>
  <si>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r>
      <rPr>
        <b/>
        <sz val="10"/>
        <color rgb="FF000000"/>
        <rFont val="Arial Narrow"/>
        <family val="2"/>
        <charset val="1"/>
      </rPr>
      <t>Ostala dodatna in nepredvidena dela</t>
    </r>
    <r>
      <rPr>
        <sz val="10"/>
        <color rgb="FF000000"/>
        <rFont val="Arial Narrow"/>
        <family val="2"/>
        <charset val="1"/>
      </rPr>
      <t>. Obračun stroškov po dejanskih stroških porabe časa in materiala po vpisu v gradbeni dnevnik. Stroški so ocenjeni na 1</t>
    </r>
    <r>
      <rPr>
        <b/>
        <sz val="10"/>
        <color rgb="FF000000"/>
        <rFont val="Arial Narrow"/>
        <family val="2"/>
        <charset val="1"/>
      </rPr>
      <t>0 %</t>
    </r>
    <r>
      <rPr>
        <sz val="10"/>
        <color rgb="FF000000"/>
        <rFont val="Arial Narrow"/>
        <family val="2"/>
        <charset val="1"/>
      </rPr>
      <t xml:space="preserve"> vrednosti montažnih del.</t>
    </r>
  </si>
  <si>
    <r>
      <rPr>
        <sz val="10"/>
        <color rgb="FF000000"/>
        <rFont val="Arial Narrow"/>
        <family val="2"/>
        <charset val="1"/>
      </rPr>
      <t xml:space="preserve">Prenos, spuščanje in montaža vodovodne cevi </t>
    </r>
    <r>
      <rPr>
        <b/>
        <sz val="10"/>
        <color rgb="FF000000"/>
        <rFont val="Arial Narrow"/>
        <family val="2"/>
        <charset val="1"/>
      </rPr>
      <t>PE 100 d 32x3 mm v zaščitno cev PE 80 d 63</t>
    </r>
    <r>
      <rPr>
        <sz val="10"/>
        <color rgb="FF000000"/>
        <rFont val="Arial Narrow"/>
        <family val="2"/>
        <charset val="1"/>
      </rPr>
      <t xml:space="preserve"> s tesnilnimi zamaški, vključno s prevezavo na ločno spojko pri zasunu in armaturo v merilnem mestu, kjer se obnavlja celotna trasa.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</si>
  <si>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t>Prenos, spuščanje in montaža vodovodne cevi PE 100 d 63 na peščeno posteljico po navodilih projektanta in izvajalca.
Obračun za 1 m'.(pri javnem vodovodu)</t>
  </si>
  <si>
    <r>
      <rPr>
        <sz val="10"/>
        <color rgb="FF000000"/>
        <rFont val="Arial Narrow"/>
        <family val="2"/>
        <charset val="1"/>
      </rPr>
      <t xml:space="preserve">Montaža univerzalnega navrtalnega zasuna za cevovod </t>
    </r>
    <r>
      <rPr>
        <b/>
        <sz val="10"/>
        <color rgb="FF000000"/>
        <rFont val="Arial Narrow"/>
        <family val="2"/>
        <charset val="1"/>
      </rPr>
      <t>NL DN 100</t>
    </r>
    <r>
      <rPr>
        <sz val="10"/>
        <color rgb="FF000000"/>
        <rFont val="Arial Narrow"/>
        <family val="2"/>
        <charset val="1"/>
      </rPr>
      <t xml:space="preserve"> z montažo vgradne garniture in cestne kape z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</si>
  <si>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Montaža univerzalnega navrtalnega zasuna za cevovod </t>
    </r>
    <r>
      <rPr>
        <b/>
        <sz val="10"/>
        <color rgb="FF000000"/>
        <rFont val="Arial Narrow"/>
        <family val="2"/>
        <charset val="1"/>
      </rPr>
      <t>NL DN 80</t>
    </r>
    <r>
      <rPr>
        <sz val="10"/>
        <color rgb="FF000000"/>
        <rFont val="Arial Narrow"/>
        <family val="2"/>
        <charset val="1"/>
      </rPr>
      <t xml:space="preserve"> z montažo vgradne garniture in cestne kape z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</si>
  <si>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Montaža  navrtalnega zasuna za cevovod PE d 110 z montažo vgradne garniture in cestne kape z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</si>
  <si>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Montaža  navrtalnega zasuna za cevovod PE d 125 z montažo vgradne garniture in cestne kape z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</si>
  <si>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Demontaža stare in vgradnja nove</t>
    </r>
    <r>
      <rPr>
        <sz val="10"/>
        <color rgb="FF000000"/>
        <rFont val="Arial Narrow"/>
        <family val="2"/>
        <charset val="1"/>
      </rPr>
      <t xml:space="preserve"> garniture in cestne kape z betonsko podložko.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</si>
  <si>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t xml:space="preserve">kos </t>
  </si>
  <si>
    <r>
      <rPr>
        <b/>
        <sz val="10"/>
        <color rgb="FF000000"/>
        <rFont val="Arial Narrow"/>
        <family val="2"/>
        <charset val="1"/>
      </rPr>
      <t>Demontaža</t>
    </r>
    <r>
      <rPr>
        <sz val="10"/>
        <color rgb="FF000000"/>
        <rFont val="Arial Narrow"/>
        <family val="2"/>
        <charset val="1"/>
      </rPr>
      <t xml:space="preserve"> obstoječih spojnih kosov, krogelnih pip fi 1", krogelnih pip z izpustom fi 1" in prehodnih spojk PE d 32 v starem vodomernem mestu ter </t>
    </r>
    <r>
      <rPr>
        <b/>
        <sz val="10"/>
        <color rgb="FF000000"/>
        <rFont val="Arial Narrow"/>
        <family val="2"/>
        <charset val="1"/>
      </rPr>
      <t>montaža vodomera v nov vodomerni jašek</t>
    </r>
    <r>
      <rPr>
        <sz val="10"/>
        <color rgb="FF000000"/>
        <rFont val="Arial Narrow"/>
        <family val="2"/>
        <charset val="1"/>
      </rPr>
      <t xml:space="preserve">. Postavka vključuje tudi dobavo in montažo novih spojnih kosov in cevi za povezavo v starem jašku ter </t>
    </r>
    <r>
      <rPr>
        <b/>
        <sz val="10"/>
        <color rgb="FF000000"/>
        <rFont val="Arial Narrow"/>
        <family val="2"/>
        <charset val="1"/>
      </rPr>
      <t>blindiranje</t>
    </r>
    <r>
      <rPr>
        <sz val="10"/>
        <color rgb="FF000000"/>
        <rFont val="Arial Narrow"/>
        <family val="2"/>
        <charset val="1"/>
      </rPr>
      <t xml:space="preserve"> starega priključka.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</si>
  <si>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Dobava in montaža </t>
    </r>
    <r>
      <rPr>
        <b/>
        <sz val="10"/>
        <color rgb="FF000000"/>
        <rFont val="Arial Narrow"/>
        <family val="2"/>
        <charset val="1"/>
      </rPr>
      <t>nadomestne povezave cevi (pocinkana izolirana cev 3/4")</t>
    </r>
    <r>
      <rPr>
        <sz val="10"/>
        <color rgb="FF000000"/>
        <rFont val="Arial Narrow"/>
        <family val="2"/>
        <charset val="1"/>
      </rPr>
      <t xml:space="preserve"> ter vzpostavitev prvotnega stanja po prevezavi cevi. Cena zajema dobavo, izdelavo, vse potrebne fazonske kose, toplotno izolacijo, prevrtanje skozi notranje zidove, pritrjevanje in delovne odre.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</si>
  <si>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Dobava in montaža </t>
    </r>
    <r>
      <rPr>
        <b/>
        <sz val="10"/>
        <color rgb="FF000000"/>
        <rFont val="Arial Narrow"/>
        <family val="2"/>
        <charset val="1"/>
      </rPr>
      <t>nadomestne povezave cevi (izolirana alumplast cev 3/4")</t>
    </r>
    <r>
      <rPr>
        <sz val="10"/>
        <color rgb="FF000000"/>
        <rFont val="Arial Narrow"/>
        <family val="2"/>
        <charset val="1"/>
      </rPr>
      <t xml:space="preserve"> ter vzpostavitev prvotnega stanja po prevezavi. Cena zajema dobavo, izdelavo, vse potrebne fazonske kose, toplotno izolacijo, prevrtanje skozi notranje zidove, pritrjevanje in delovne odre.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</si>
  <si>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Dobava in vgradnja </t>
    </r>
    <r>
      <rPr>
        <b/>
        <sz val="10"/>
        <color rgb="FF000000"/>
        <rFont val="Arial Narrow"/>
        <family val="2"/>
        <charset val="1"/>
      </rPr>
      <t>alumplast cevi 3/4" v obstoječo</t>
    </r>
    <r>
      <rPr>
        <sz val="10"/>
        <color rgb="FF000000"/>
        <rFont val="Arial Narrow"/>
        <family val="2"/>
        <charset val="1"/>
      </rPr>
      <t xml:space="preserve"> PE cev kot zaščitno, vključno z vsemi spoji in navezavo.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</si>
  <si>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Montaža tipskega </t>
    </r>
    <r>
      <rPr>
        <b/>
        <sz val="10"/>
        <color rgb="FF000000"/>
        <rFont val="Arial Narrow"/>
        <family val="2"/>
        <charset val="1"/>
      </rPr>
      <t>PEHD zunanjega termo jaška DN 500</t>
    </r>
    <r>
      <rPr>
        <sz val="10"/>
        <color rgb="FF000000"/>
        <rFont val="Arial Narrow"/>
        <family val="2"/>
        <charset val="1"/>
      </rPr>
      <t xml:space="preserve">,     h = 100 cm, </t>
    </r>
    <r>
      <rPr>
        <b/>
        <sz val="10"/>
        <color rgb="FF000000"/>
        <rFont val="Arial Narrow"/>
        <family val="2"/>
        <charset val="1"/>
      </rPr>
      <t>po detajlu iz projekta</t>
    </r>
    <r>
      <rPr>
        <sz val="10"/>
        <color rgb="FF000000"/>
        <rFont val="Arial Narrow"/>
        <family val="2"/>
        <charset val="1"/>
      </rPr>
      <t xml:space="preserve">, vključno z vsemi zemeljskimi in montažnimi deli in potrebnim materialom.
Obračun za </t>
    </r>
    <r>
      <rPr>
        <b/>
        <sz val="10"/>
        <color rgb="FF000000"/>
        <rFont val="Arial Narrow"/>
        <family val="2"/>
        <charset val="1"/>
      </rPr>
      <t>1 kos</t>
    </r>
    <r>
      <rPr>
        <sz val="10"/>
        <color rgb="FF000000"/>
        <rFont val="Arial Narrow"/>
        <family val="2"/>
        <charset val="1"/>
      </rPr>
      <t>.</t>
    </r>
  </si>
  <si>
    <r>
      <rPr>
        <b/>
        <sz val="10"/>
        <color rgb="FF000000"/>
        <rFont val="Arial Narrow"/>
        <family val="2"/>
        <charset val="1"/>
      </rPr>
      <t>Izpiranje</t>
    </r>
    <r>
      <rPr>
        <sz val="10"/>
        <color rgb="FF000000"/>
        <rFont val="Arial Narrow"/>
        <family val="2"/>
        <charset val="1"/>
      </rPr>
      <t xml:space="preserve"> cevi priključkov.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</si>
  <si>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r>
      <rPr>
        <sz val="10"/>
        <color rgb="FF000000"/>
        <rFont val="Arial Narrow"/>
        <family val="2"/>
        <charset val="1"/>
      </rPr>
      <t xml:space="preserve">Nabava in polaganje </t>
    </r>
    <r>
      <rPr>
        <b/>
        <sz val="10"/>
        <color rgb="FF000000"/>
        <rFont val="Arial Narrow"/>
        <family val="2"/>
        <charset val="1"/>
      </rPr>
      <t>signalnega traku</t>
    </r>
    <r>
      <rPr>
        <sz val="10"/>
        <color rgb="FF000000"/>
        <rFont val="Arial Narrow"/>
        <family val="2"/>
        <charset val="1"/>
      </rPr>
      <t xml:space="preserve"> nad cevmi priključkov.
Obračun za </t>
    </r>
    <r>
      <rPr>
        <b/>
        <sz val="10"/>
        <color rgb="FF000000"/>
        <rFont val="Arial Narrow"/>
        <family val="2"/>
        <charset val="1"/>
      </rPr>
      <t>1 m'</t>
    </r>
    <r>
      <rPr>
        <sz val="10"/>
        <color rgb="FF000000"/>
        <rFont val="Arial Narrow"/>
        <family val="2"/>
        <charset val="1"/>
      </rPr>
      <t>.</t>
    </r>
  </si>
  <si>
    <t>MONTAŽNA DELA HIŠNI PRIKLJUČKI</t>
  </si>
  <si>
    <r>
      <rPr>
        <b/>
        <sz val="10"/>
        <color rgb="FF000000"/>
        <rFont val="Arial Narrow"/>
        <family val="2"/>
        <charset val="1"/>
      </rPr>
      <t>Transportni stroški</t>
    </r>
    <r>
      <rPr>
        <sz val="10"/>
        <color rgb="FF000000"/>
        <rFont val="Arial Narrow"/>
        <family val="2"/>
        <charset val="1"/>
      </rPr>
      <t xml:space="preserve"> dobave materiala.  </t>
    </r>
  </si>
  <si>
    <r>
      <rPr>
        <b/>
        <sz val="10"/>
        <color rgb="FF000000"/>
        <rFont val="Arial Narrow"/>
        <family val="2"/>
        <charset val="1"/>
      </rPr>
      <t>Ostala dodatna in nepredvidena dela</t>
    </r>
    <r>
      <rPr>
        <sz val="10"/>
        <color rgb="FF000000"/>
        <rFont val="Arial Narrow"/>
        <family val="2"/>
        <charset val="1"/>
      </rPr>
      <t>. Obračun stroškov po dejanskih stroških porabe časa in materiala po vpisu v gradbeni dnevnik. Stroški so ocenjeni na 1</t>
    </r>
    <r>
      <rPr>
        <b/>
        <sz val="10"/>
        <color rgb="FF000000"/>
        <rFont val="Arial Narrow"/>
        <family val="2"/>
        <charset val="1"/>
      </rPr>
      <t>0 %</t>
    </r>
    <r>
      <rPr>
        <sz val="10"/>
        <color rgb="FF000000"/>
        <rFont val="Arial Narrow"/>
        <family val="2"/>
        <charset val="1"/>
      </rPr>
      <t xml:space="preserve"> vrednosti materiala.</t>
    </r>
  </si>
  <si>
    <r>
      <rPr>
        <sz val="10"/>
        <color rgb="FF000000"/>
        <rFont val="Arial Narrow"/>
        <family val="2"/>
        <charset val="1"/>
      </rPr>
      <t xml:space="preserve">Vodovodne cevi </t>
    </r>
    <r>
      <rPr>
        <b/>
        <sz val="10"/>
        <color rgb="FF000000"/>
        <rFont val="Arial Narrow"/>
        <family val="2"/>
        <charset val="1"/>
      </rPr>
      <t>PE d 32x3,0 mm</t>
    </r>
    <r>
      <rPr>
        <sz val="10"/>
        <color rgb="FF000000"/>
        <rFont val="Arial Narrow"/>
        <family val="2"/>
        <charset val="1"/>
      </rPr>
      <t>, 16 barov</t>
    </r>
  </si>
  <si>
    <r>
      <rPr>
        <sz val="10"/>
        <color rgb="FF000000"/>
        <rFont val="Arial Narrow"/>
        <family val="2"/>
        <charset val="1"/>
      </rPr>
      <t xml:space="preserve">Zaščitna cev </t>
    </r>
    <r>
      <rPr>
        <b/>
        <sz val="10"/>
        <color rgb="FF000000"/>
        <rFont val="Arial Narrow"/>
        <family val="2"/>
        <charset val="1"/>
      </rPr>
      <t>PE d 63x5,8 mm</t>
    </r>
    <r>
      <rPr>
        <sz val="10"/>
        <color rgb="FF000000"/>
        <rFont val="Arial Narrow"/>
        <family val="2"/>
        <charset val="1"/>
      </rPr>
      <t>, 8 barov</t>
    </r>
  </si>
  <si>
    <r>
      <rPr>
        <sz val="10"/>
        <color rgb="FF000000"/>
        <rFont val="Arial Narrow"/>
        <family val="2"/>
        <charset val="1"/>
      </rPr>
      <t xml:space="preserve">Univerzalni navrtalni zasun za cevovod </t>
    </r>
    <r>
      <rPr>
        <b/>
        <sz val="10"/>
        <color rgb="FF000000"/>
        <rFont val="Arial Narrow"/>
        <family val="2"/>
        <charset val="1"/>
      </rPr>
      <t>NL DN 100</t>
    </r>
    <r>
      <rPr>
        <sz val="10"/>
        <color rgb="FF000000"/>
        <rFont val="Arial Narrow"/>
        <family val="2"/>
        <charset val="1"/>
      </rPr>
      <t xml:space="preserve"> z vgradno armaturo in cestno kapo ter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</t>
    </r>
  </si>
  <si>
    <r>
      <rPr>
        <sz val="10"/>
        <color rgb="FF000000"/>
        <rFont val="Arial Narrow"/>
        <family val="2"/>
        <charset val="1"/>
      </rPr>
      <t xml:space="preserve">Univerzalni navrtalni zasun za cevovod </t>
    </r>
    <r>
      <rPr>
        <b/>
        <sz val="10"/>
        <color rgb="FF000000"/>
        <rFont val="Arial Narrow"/>
        <family val="2"/>
        <charset val="1"/>
      </rPr>
      <t>NL DN 80</t>
    </r>
    <r>
      <rPr>
        <sz val="10"/>
        <color rgb="FF000000"/>
        <rFont val="Arial Narrow"/>
        <family val="2"/>
        <charset val="1"/>
      </rPr>
      <t xml:space="preserve"> z vgradno armaturo in cestno kapo ter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</t>
    </r>
  </si>
  <si>
    <r>
      <rPr>
        <sz val="10"/>
        <color rgb="FF000000"/>
        <rFont val="Arial Narrow"/>
        <family val="2"/>
        <charset val="1"/>
      </rPr>
      <t>Navrtalni zasun za cevovod</t>
    </r>
    <r>
      <rPr>
        <b/>
        <sz val="10"/>
        <color rgb="FF000000"/>
        <rFont val="Arial Narrow"/>
        <family val="2"/>
        <charset val="1"/>
      </rPr>
      <t xml:space="preserve"> PE d 110</t>
    </r>
    <r>
      <rPr>
        <sz val="10"/>
        <color rgb="FF000000"/>
        <rFont val="Arial Narrow"/>
        <family val="2"/>
        <charset val="1"/>
      </rPr>
      <t xml:space="preserve"> z vgradno armaturo in cestno kapo ter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</t>
    </r>
  </si>
  <si>
    <r>
      <rPr>
        <sz val="10"/>
        <color rgb="FF000000"/>
        <rFont val="Arial Narrow"/>
        <family val="2"/>
        <charset val="1"/>
      </rPr>
      <t>Navrtalni zasun za cevovod</t>
    </r>
    <r>
      <rPr>
        <b/>
        <sz val="10"/>
        <color rgb="FF000000"/>
        <rFont val="Arial Narrow"/>
        <family val="2"/>
        <charset val="1"/>
      </rPr>
      <t xml:space="preserve"> PE d 125</t>
    </r>
    <r>
      <rPr>
        <sz val="10"/>
        <color rgb="FF000000"/>
        <rFont val="Arial Narrow"/>
        <family val="2"/>
        <charset val="1"/>
      </rPr>
      <t xml:space="preserve"> z vgradno armaturo in cestno kapo ter betonsko podložko, vključno z vrtljivim kosom ISO fiting </t>
    </r>
    <r>
      <rPr>
        <b/>
        <sz val="10"/>
        <color rgb="FF000000"/>
        <rFont val="Arial Narrow"/>
        <family val="2"/>
        <charset val="1"/>
      </rPr>
      <t>fi 6/4"/1"</t>
    </r>
    <r>
      <rPr>
        <sz val="10"/>
        <color rgb="FF000000"/>
        <rFont val="Arial Narrow"/>
        <family val="2"/>
        <charset val="1"/>
      </rPr>
      <t xml:space="preserve"> in prehodno ločno spojko </t>
    </r>
    <r>
      <rPr>
        <b/>
        <sz val="10"/>
        <color rgb="FF000000"/>
        <rFont val="Arial Narrow"/>
        <family val="2"/>
        <charset val="1"/>
      </rPr>
      <t>d 32</t>
    </r>
    <r>
      <rPr>
        <sz val="10"/>
        <color rgb="FF000000"/>
        <rFont val="Arial Narrow"/>
        <family val="2"/>
        <charset val="1"/>
      </rPr>
      <t xml:space="preserve"> za PE cev za prevezavo.</t>
    </r>
  </si>
  <si>
    <r>
      <rPr>
        <sz val="10"/>
        <color rgb="FF000000"/>
        <rFont val="Arial Narrow"/>
        <family val="2"/>
        <charset val="1"/>
      </rPr>
      <t xml:space="preserve">Tipski </t>
    </r>
    <r>
      <rPr>
        <b/>
        <sz val="10"/>
        <color rgb="FF000000"/>
        <rFont val="Arial Narrow"/>
        <family val="2"/>
        <charset val="1"/>
      </rPr>
      <t>PEHD zunanji termo jašek DN 500</t>
    </r>
    <r>
      <rPr>
        <sz val="10"/>
        <color rgb="FF000000"/>
        <rFont val="Arial Narrow"/>
        <family val="2"/>
        <charset val="1"/>
      </rPr>
      <t xml:space="preserve">, h = 100 cm, </t>
    </r>
    <r>
      <rPr>
        <b/>
        <sz val="10"/>
        <color rgb="FF000000"/>
        <rFont val="Arial Narrow"/>
        <family val="2"/>
        <charset val="1"/>
      </rPr>
      <t>po detajlu iz projekta</t>
    </r>
    <r>
      <rPr>
        <sz val="10"/>
        <color rgb="FF000000"/>
        <rFont val="Arial Narrow"/>
        <family val="2"/>
        <charset val="1"/>
      </rPr>
      <t>, vključno z betonsko podložko, vodomer DN 20.</t>
    </r>
  </si>
  <si>
    <r>
      <rPr>
        <sz val="10"/>
        <color rgb="FF000000"/>
        <rFont val="Arial Narrow"/>
        <family val="2"/>
        <charset val="1"/>
      </rPr>
      <t xml:space="preserve">Tipski </t>
    </r>
    <r>
      <rPr>
        <b/>
        <sz val="10"/>
        <color rgb="FF000000"/>
        <rFont val="Arial Narrow"/>
        <family val="2"/>
        <charset val="1"/>
      </rPr>
      <t>PEHD zunanji termo jašek DN 500 za dva vodomera</t>
    </r>
    <r>
      <rPr>
        <sz val="10"/>
        <color rgb="FF000000"/>
        <rFont val="Arial Narrow"/>
        <family val="2"/>
        <charset val="1"/>
      </rPr>
      <t xml:space="preserve">, h = 100 cm, </t>
    </r>
    <r>
      <rPr>
        <b/>
        <sz val="10"/>
        <color rgb="FF000000"/>
        <rFont val="Arial Narrow"/>
        <family val="2"/>
        <charset val="1"/>
      </rPr>
      <t>po detajlu iz projekta</t>
    </r>
    <r>
      <rPr>
        <sz val="10"/>
        <color rgb="FF000000"/>
        <rFont val="Arial Narrow"/>
        <family val="2"/>
        <charset val="1"/>
      </rPr>
      <t>, vključno z betonsko podložko.</t>
    </r>
  </si>
  <si>
    <r>
      <rPr>
        <b/>
        <sz val="10"/>
        <color rgb="FF000000"/>
        <rFont val="Arial Narrow"/>
        <family val="2"/>
        <charset val="1"/>
      </rPr>
      <t>ISO spojka d 32/1"</t>
    </r>
    <r>
      <rPr>
        <sz val="10"/>
        <color rgb="FF000000"/>
        <rFont val="Arial Narrow"/>
        <family val="2"/>
        <charset val="1"/>
      </rPr>
      <t xml:space="preserve"> za prevezavo cevi </t>
    </r>
    <r>
      <rPr>
        <b/>
        <sz val="10"/>
        <color rgb="FF000000"/>
        <rFont val="Arial Narrow"/>
        <family val="2"/>
        <charset val="1"/>
      </rPr>
      <t>PE d 32</t>
    </r>
    <r>
      <rPr>
        <sz val="10"/>
        <color rgb="FF000000"/>
        <rFont val="Arial Narrow"/>
        <family val="2"/>
        <charset val="1"/>
      </rPr>
      <t xml:space="preserve"> in cevi pri jaških.</t>
    </r>
  </si>
  <si>
    <r>
      <rPr>
        <b/>
        <sz val="10"/>
        <color rgb="FF000000"/>
        <rFont val="Arial Narrow"/>
        <family val="2"/>
        <charset val="1"/>
      </rPr>
      <t>Spojka PE d 32/32</t>
    </r>
    <r>
      <rPr>
        <sz val="10"/>
        <color rgb="FF000000"/>
        <rFont val="Arial Narrow"/>
        <family val="2"/>
        <charset val="1"/>
      </rPr>
      <t xml:space="preserve"> za prevezavo cevi </t>
    </r>
    <r>
      <rPr>
        <b/>
        <sz val="10"/>
        <color rgb="FF000000"/>
        <rFont val="Arial Narrow"/>
        <family val="2"/>
        <charset val="1"/>
      </rPr>
      <t>PE .</t>
    </r>
  </si>
  <si>
    <t>NABAVA VODOVODNEGA MATERIALA HP</t>
  </si>
  <si>
    <t>VODOVOD PO STRITARJEVI - HIŠNI PRIKLJUČKI</t>
  </si>
  <si>
    <t>C: REKAPITULACIJA HIŠNI PRIKLJUČKI</t>
  </si>
  <si>
    <t>C: HIŠNI PRIKLJUČKI</t>
  </si>
  <si>
    <t>HIŠNI VODOVODNI PRIKLJUČKI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</si>
</sst>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4]#,##0.00\ _S_I_T;[Red]\-#,##0.00\ _S_I_T"/>
    <numFmt numFmtId="165" formatCode="#,##0.00\ [$€-424];[Red]\-#,##0.00\ [$€-424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i/>
      <sz val="10"/>
      <name val="Arial Narrow"/>
      <family val="2"/>
      <charset val="1"/>
    </font>
    <font>
      <sz val="10"/>
      <name val="Arial Narrow"/>
      <family val="2"/>
      <charset val="1"/>
    </font>
    <font>
      <sz val="10"/>
      <name val="Arial"/>
      <family val="2"/>
      <charset val="238"/>
    </font>
    <font>
      <vertAlign val="superscript"/>
      <sz val="10"/>
      <color rgb="FF000000"/>
      <name val="Arial Narrow"/>
      <family val="2"/>
      <charset val="1"/>
    </font>
    <font>
      <b/>
      <vertAlign val="superscript"/>
      <sz val="10"/>
      <color rgb="FF000000"/>
      <name val="Arial Narrow"/>
      <family val="2"/>
      <charset val="1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4" fillId="0" borderId="0" xfId="1" applyNumberFormat="1" applyFont="1" applyAlignment="1" applyProtection="1">
      <alignment horizontal="left" vertical="center" wrapText="1"/>
      <protection locked="0"/>
    </xf>
    <xf numFmtId="49" fontId="2" fillId="0" borderId="0" xfId="1" applyNumberFormat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49" fontId="4" fillId="0" borderId="0" xfId="1" applyNumberFormat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164" fontId="2" fillId="0" borderId="0" xfId="1" applyNumberFormat="1" applyFont="1" applyAlignment="1" applyProtection="1">
      <alignment vertical="center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164" fontId="2" fillId="0" borderId="1" xfId="1" applyNumberFormat="1" applyFont="1" applyBorder="1" applyAlignment="1" applyProtection="1">
      <alignment vertical="center"/>
      <protection locked="0"/>
    </xf>
    <xf numFmtId="165" fontId="2" fillId="0" borderId="0" xfId="1" applyNumberFormat="1" applyFont="1" applyAlignment="1" applyProtection="1">
      <alignment horizontal="right" vertical="center"/>
      <protection locked="0"/>
    </xf>
    <xf numFmtId="49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165" fontId="2" fillId="0" borderId="1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164" fontId="2" fillId="0" borderId="2" xfId="1" applyNumberFormat="1" applyFont="1" applyBorder="1" applyAlignment="1" applyProtection="1">
      <alignment vertical="center"/>
      <protection locked="0"/>
    </xf>
    <xf numFmtId="165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49" fontId="6" fillId="0" borderId="0" xfId="1" applyNumberFormat="1" applyFont="1" applyAlignment="1" applyProtection="1">
      <alignment horizontal="righ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164" fontId="4" fillId="0" borderId="6" xfId="1" applyNumberFormat="1" applyFont="1" applyBorder="1" applyAlignment="1" applyProtection="1">
      <alignment vertical="center"/>
      <protection locked="0"/>
    </xf>
    <xf numFmtId="165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/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justify" vertical="center" wrapText="1"/>
      <protection locked="0"/>
    </xf>
    <xf numFmtId="0" fontId="3" fillId="0" borderId="4" xfId="1" applyFont="1" applyBorder="1" applyAlignment="1" applyProtection="1">
      <alignment horizontal="justify" vertical="center" wrapText="1"/>
      <protection locked="0"/>
    </xf>
    <xf numFmtId="0" fontId="3" fillId="0" borderId="5" xfId="1" applyFont="1" applyBorder="1" applyAlignment="1" applyProtection="1">
      <alignment horizontal="justify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49" fontId="4" fillId="0" borderId="0" xfId="1" applyNumberFormat="1" applyFont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4" xfId="1" applyFont="1" applyBorder="1" applyAlignment="1" applyProtection="1">
      <alignment horizontal="justify" vertical="center" wrapText="1"/>
      <protection locked="0"/>
    </xf>
    <xf numFmtId="0" fontId="2" fillId="0" borderId="5" xfId="1" applyFont="1" applyBorder="1" applyAlignment="1" applyProtection="1">
      <alignment horizontal="justify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justify" vertical="center" wrapText="1"/>
      <protection locked="0"/>
    </xf>
    <xf numFmtId="0" fontId="3" fillId="0" borderId="2" xfId="1" applyFont="1" applyBorder="1" applyAlignment="1" applyProtection="1">
      <alignment horizontal="justify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49" fontId="4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</cellXfs>
  <cellStyles count="4">
    <cellStyle name="Navadno" xfId="0" builtinId="0"/>
    <cellStyle name="Navadno 2" xfId="1" xr:uid="{3553389B-4552-49EF-9C0A-8BB4E21E2B3D}"/>
    <cellStyle name="Navadno 2 2" xfId="2" xr:uid="{29D03F87-7873-47DB-BFB2-2D35786C4C88}"/>
    <cellStyle name="Navadno 5" xfId="3" xr:uid="{FD18C0A9-77F3-4789-A607-5D9CF11DE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4283-2233-4499-86E3-61D952E187B0}">
  <dimension ref="A2:AMJ51"/>
  <sheetViews>
    <sheetView tabSelected="1" zoomScaleNormal="100" workbookViewId="0"/>
  </sheetViews>
  <sheetFormatPr defaultColWidth="9.1328125" defaultRowHeight="14.25" x14ac:dyDescent="0.45"/>
  <cols>
    <col min="1" max="1" width="7.86328125" style="1" customWidth="1"/>
    <col min="2" max="4" width="11.1328125" style="1" customWidth="1"/>
    <col min="5" max="5" width="7.73046875" style="1" customWidth="1"/>
    <col min="6" max="6" width="5.53125" style="1" customWidth="1"/>
    <col min="7" max="7" width="12.33203125" style="1" customWidth="1"/>
    <col min="8" max="8" width="8.53125" style="1" customWidth="1"/>
    <col min="9" max="9" width="11.1328125" style="1" customWidth="1"/>
    <col min="10" max="1024" width="9.1328125" style="1"/>
    <col min="1025" max="16384" width="9.1328125" style="50"/>
  </cols>
  <sheetData>
    <row r="2" spans="1:9" ht="12.75" customHeight="1" x14ac:dyDescent="0.45">
      <c r="B2" s="75" t="s">
        <v>0</v>
      </c>
      <c r="C2" s="75"/>
      <c r="D2" s="75"/>
      <c r="E2" s="75"/>
      <c r="F2" s="75"/>
      <c r="G2" s="75"/>
      <c r="H2" s="75"/>
      <c r="I2" s="2"/>
    </row>
    <row r="3" spans="1:9" x14ac:dyDescent="0.45">
      <c r="B3" s="3"/>
      <c r="C3" s="3"/>
      <c r="D3" s="3"/>
      <c r="E3" s="3"/>
      <c r="F3" s="3"/>
      <c r="G3" s="3"/>
      <c r="H3" s="3"/>
      <c r="I3" s="3"/>
    </row>
    <row r="5" spans="1:9" ht="16.5" customHeight="1" x14ac:dyDescent="0.45">
      <c r="A5" s="73" t="s">
        <v>1</v>
      </c>
      <c r="B5" s="73"/>
      <c r="C5" s="76" t="s">
        <v>2</v>
      </c>
      <c r="D5" s="76"/>
      <c r="E5" s="76"/>
      <c r="F5" s="76"/>
      <c r="G5" s="76"/>
      <c r="H5" s="76"/>
      <c r="I5" s="76"/>
    </row>
    <row r="6" spans="1:9" x14ac:dyDescent="0.45">
      <c r="A6" s="4" t="s">
        <v>3</v>
      </c>
      <c r="B6" s="4"/>
      <c r="C6" s="76"/>
      <c r="D6" s="76"/>
      <c r="E6" s="76"/>
      <c r="F6" s="76"/>
      <c r="G6" s="76"/>
      <c r="H6" s="76"/>
      <c r="I6" s="76"/>
    </row>
    <row r="7" spans="1:9" ht="12.75" customHeight="1" x14ac:dyDescent="0.45">
      <c r="A7" s="5"/>
      <c r="B7" s="3"/>
      <c r="C7" s="67" t="s">
        <v>4</v>
      </c>
      <c r="D7" s="67"/>
      <c r="E7" s="67"/>
      <c r="F7" s="67"/>
      <c r="G7" s="67"/>
      <c r="H7" s="67"/>
      <c r="I7" s="67"/>
    </row>
    <row r="8" spans="1:9" x14ac:dyDescent="0.45">
      <c r="A8" s="5"/>
      <c r="B8" s="3"/>
      <c r="C8" s="3"/>
      <c r="D8" s="6"/>
    </row>
    <row r="9" spans="1:9" ht="12.75" customHeight="1" x14ac:dyDescent="0.45">
      <c r="A9" s="73" t="s">
        <v>5</v>
      </c>
      <c r="B9" s="73"/>
      <c r="C9" s="67" t="s">
        <v>113</v>
      </c>
      <c r="D9" s="67"/>
      <c r="E9" s="67"/>
      <c r="F9" s="67"/>
      <c r="G9" s="67"/>
      <c r="H9" s="67"/>
      <c r="I9" s="67"/>
    </row>
    <row r="10" spans="1:9" x14ac:dyDescent="0.45">
      <c r="A10" s="5"/>
      <c r="B10" s="3"/>
      <c r="C10" s="3"/>
      <c r="D10" s="7" t="s">
        <v>3</v>
      </c>
    </row>
    <row r="11" spans="1:9" x14ac:dyDescent="0.45">
      <c r="A11" s="5"/>
      <c r="B11" s="3"/>
      <c r="C11" s="3"/>
      <c r="D11" s="7" t="s">
        <v>3</v>
      </c>
    </row>
    <row r="12" spans="1:9" x14ac:dyDescent="0.45">
      <c r="A12" s="5"/>
      <c r="B12" s="3"/>
      <c r="C12" s="3"/>
      <c r="D12" s="6"/>
    </row>
    <row r="13" spans="1:9" x14ac:dyDescent="0.45">
      <c r="A13" s="5"/>
      <c r="B13" s="3"/>
      <c r="C13" s="3"/>
      <c r="D13" s="6"/>
    </row>
    <row r="14" spans="1:9" ht="16.5" customHeight="1" x14ac:dyDescent="0.45">
      <c r="A14" s="73" t="s">
        <v>6</v>
      </c>
      <c r="B14" s="73"/>
      <c r="C14" s="72" t="s">
        <v>7</v>
      </c>
      <c r="D14" s="72"/>
      <c r="E14" s="72"/>
      <c r="F14" s="72"/>
      <c r="G14" s="72"/>
      <c r="H14" s="72"/>
      <c r="I14" s="72"/>
    </row>
    <row r="15" spans="1:9" ht="12.75" customHeight="1" x14ac:dyDescent="0.45">
      <c r="A15" s="73"/>
      <c r="B15" s="73"/>
      <c r="C15" s="72" t="s">
        <v>8</v>
      </c>
      <c r="D15" s="72"/>
      <c r="E15" s="72"/>
      <c r="F15" s="72"/>
      <c r="G15" s="72"/>
      <c r="H15" s="72"/>
      <c r="I15" s="72"/>
    </row>
    <row r="16" spans="1:9" ht="12.75" customHeight="1" x14ac:dyDescent="0.45">
      <c r="A16" s="5"/>
      <c r="B16" s="3"/>
      <c r="C16" s="72" t="s">
        <v>9</v>
      </c>
      <c r="D16" s="72"/>
      <c r="E16" s="72"/>
      <c r="F16" s="72"/>
      <c r="G16" s="72"/>
      <c r="H16" s="72"/>
      <c r="I16" s="72"/>
    </row>
    <row r="17" spans="1:9" x14ac:dyDescent="0.45">
      <c r="A17" s="5"/>
      <c r="B17" s="3"/>
      <c r="C17" s="3"/>
      <c r="D17" s="6"/>
    </row>
    <row r="18" spans="1:9" ht="12.75" customHeight="1" x14ac:dyDescent="0.45">
      <c r="A18" s="74" t="s">
        <v>10</v>
      </c>
      <c r="B18" s="74"/>
      <c r="C18" s="72" t="s">
        <v>11</v>
      </c>
      <c r="D18" s="72"/>
      <c r="E18" s="72"/>
      <c r="F18" s="72"/>
      <c r="G18" s="72"/>
      <c r="H18" s="72"/>
      <c r="I18" s="72"/>
    </row>
    <row r="19" spans="1:9" ht="12.75" customHeight="1" x14ac:dyDescent="0.45">
      <c r="A19" s="5"/>
      <c r="B19" s="3"/>
      <c r="C19" s="72" t="s">
        <v>12</v>
      </c>
      <c r="D19" s="72"/>
      <c r="E19" s="72"/>
      <c r="F19" s="72"/>
      <c r="G19" s="72"/>
      <c r="H19" s="72"/>
      <c r="I19" s="72"/>
    </row>
    <row r="20" spans="1:9" x14ac:dyDescent="0.45">
      <c r="A20" s="5"/>
      <c r="B20" s="3"/>
      <c r="C20" s="3" t="s">
        <v>3</v>
      </c>
      <c r="D20" s="6"/>
    </row>
    <row r="21" spans="1:9" x14ac:dyDescent="0.45">
      <c r="A21" s="5"/>
      <c r="B21" s="3"/>
      <c r="C21" s="3"/>
      <c r="D21" s="6"/>
    </row>
    <row r="22" spans="1:9" x14ac:dyDescent="0.45">
      <c r="A22" s="8"/>
      <c r="B22" s="3"/>
      <c r="C22" s="3"/>
      <c r="D22" s="9"/>
    </row>
    <row r="23" spans="1:9" x14ac:dyDescent="0.45">
      <c r="A23" s="5"/>
      <c r="B23" s="3"/>
      <c r="C23" s="3"/>
      <c r="D23" s="6"/>
    </row>
    <row r="24" spans="1:9" x14ac:dyDescent="0.45">
      <c r="A24" s="5"/>
      <c r="B24" s="3"/>
      <c r="C24" s="3"/>
      <c r="D24" s="6"/>
    </row>
    <row r="25" spans="1:9" x14ac:dyDescent="0.45">
      <c r="A25" s="5"/>
      <c r="B25" s="3"/>
      <c r="C25" s="3"/>
      <c r="D25" s="6"/>
    </row>
    <row r="27" spans="1:9" x14ac:dyDescent="0.45">
      <c r="A27" s="69" t="s">
        <v>13</v>
      </c>
      <c r="B27" s="69"/>
      <c r="C27" s="69"/>
      <c r="D27" s="69"/>
      <c r="E27" s="69"/>
      <c r="F27" s="69"/>
      <c r="G27" s="69"/>
      <c r="H27" s="69"/>
      <c r="I27" s="69"/>
    </row>
    <row r="28" spans="1:9" x14ac:dyDescent="0.45">
      <c r="A28" s="10" t="s">
        <v>3</v>
      </c>
      <c r="F28" s="6"/>
      <c r="G28" s="11"/>
      <c r="H28" s="12"/>
      <c r="I28" s="13"/>
    </row>
    <row r="29" spans="1:9" ht="25.5" customHeight="1" x14ac:dyDescent="0.45">
      <c r="A29" s="14"/>
      <c r="C29" s="70" t="s">
        <v>110</v>
      </c>
      <c r="D29" s="70"/>
      <c r="E29" s="70"/>
      <c r="F29" s="70"/>
      <c r="G29" s="70"/>
      <c r="H29" s="15" t="s">
        <v>14</v>
      </c>
      <c r="I29" s="16">
        <f>I51</f>
        <v>0</v>
      </c>
    </row>
    <row r="30" spans="1:9" x14ac:dyDescent="0.45">
      <c r="A30" s="17"/>
      <c r="C30" s="67"/>
      <c r="D30" s="67"/>
      <c r="E30" s="67"/>
      <c r="F30" s="67"/>
      <c r="G30" s="67"/>
      <c r="H30" s="67"/>
      <c r="I30" s="67"/>
    </row>
    <row r="31" spans="1:9" x14ac:dyDescent="0.45">
      <c r="A31" s="10"/>
      <c r="E31" s="6"/>
      <c r="F31" s="11"/>
      <c r="G31" s="12"/>
      <c r="H31" s="15"/>
      <c r="I31" s="16"/>
    </row>
    <row r="32" spans="1:9" x14ac:dyDescent="0.45">
      <c r="A32" s="17"/>
      <c r="E32" s="6"/>
      <c r="F32" s="11"/>
      <c r="G32" s="12"/>
      <c r="H32" s="13"/>
      <c r="I32" s="18"/>
    </row>
    <row r="33" spans="1:9" x14ac:dyDescent="0.45">
      <c r="E33" s="6"/>
      <c r="F33" s="11"/>
      <c r="G33" s="10" t="s">
        <v>15</v>
      </c>
      <c r="H33" s="13"/>
      <c r="I33" s="16">
        <f>SUM(I29:I31)</f>
        <v>0</v>
      </c>
    </row>
    <row r="34" spans="1:9" x14ac:dyDescent="0.45">
      <c r="A34" s="10"/>
      <c r="E34" s="6"/>
      <c r="F34" s="11"/>
      <c r="G34" s="12"/>
      <c r="H34" s="13"/>
      <c r="I34" s="16"/>
    </row>
    <row r="35" spans="1:9" x14ac:dyDescent="0.45">
      <c r="A35" s="19"/>
      <c r="B35" s="20"/>
      <c r="C35" s="20"/>
      <c r="D35" s="20"/>
      <c r="E35" s="21"/>
      <c r="F35" s="22"/>
      <c r="G35" s="23"/>
      <c r="H35" s="18"/>
      <c r="I35" s="18"/>
    </row>
    <row r="36" spans="1:9" ht="26.25" customHeight="1" x14ac:dyDescent="0.45">
      <c r="A36" s="17"/>
      <c r="F36" s="11"/>
      <c r="G36" s="6" t="s">
        <v>16</v>
      </c>
      <c r="H36" s="15" t="s">
        <v>14</v>
      </c>
      <c r="I36" s="13">
        <f>SUM(I33)*0.22</f>
        <v>0</v>
      </c>
    </row>
    <row r="37" spans="1:9" x14ac:dyDescent="0.45">
      <c r="A37" s="17"/>
      <c r="E37" s="6"/>
      <c r="F37" s="11"/>
      <c r="G37" s="12"/>
      <c r="H37" s="24"/>
      <c r="I37" s="18"/>
    </row>
    <row r="38" spans="1:9" ht="12.75" customHeight="1" x14ac:dyDescent="0.45">
      <c r="E38" s="17" t="s">
        <v>3</v>
      </c>
      <c r="F38" s="71" t="s">
        <v>17</v>
      </c>
      <c r="G38" s="71"/>
      <c r="H38" s="15" t="s">
        <v>14</v>
      </c>
      <c r="I38" s="13">
        <f>SUM(I33:I36)</f>
        <v>0</v>
      </c>
    </row>
    <row r="39" spans="1:9" x14ac:dyDescent="0.45">
      <c r="A39" s="17"/>
      <c r="E39" s="7"/>
      <c r="F39" s="11"/>
      <c r="G39" s="12"/>
      <c r="H39" s="13"/>
      <c r="I39" s="13"/>
    </row>
    <row r="40" spans="1:9" x14ac:dyDescent="0.45">
      <c r="A40" s="10"/>
      <c r="B40" s="29"/>
      <c r="C40" s="29"/>
      <c r="D40" s="29"/>
      <c r="E40" s="7"/>
      <c r="F40" s="26"/>
      <c r="G40" s="27"/>
      <c r="H40" s="15"/>
      <c r="I40" s="16"/>
    </row>
    <row r="41" spans="1:9" x14ac:dyDescent="0.45">
      <c r="A41" s="17"/>
      <c r="E41" s="6"/>
      <c r="F41" s="11"/>
      <c r="G41" s="12"/>
      <c r="H41" s="13"/>
      <c r="I41" s="13"/>
    </row>
    <row r="42" spans="1:9" x14ac:dyDescent="0.45">
      <c r="A42" s="69" t="s">
        <v>111</v>
      </c>
      <c r="B42" s="69"/>
      <c r="C42" s="69"/>
      <c r="D42" s="69"/>
      <c r="E42" s="69"/>
      <c r="F42" s="69"/>
      <c r="G42" s="69"/>
      <c r="H42" s="69"/>
      <c r="I42" s="69"/>
    </row>
    <row r="43" spans="1:9" x14ac:dyDescent="0.45">
      <c r="A43" s="17"/>
      <c r="E43" s="6"/>
      <c r="F43" s="11"/>
      <c r="G43" s="12"/>
      <c r="H43" s="13"/>
      <c r="I43" s="13"/>
    </row>
    <row r="44" spans="1:9" x14ac:dyDescent="0.45">
      <c r="A44" s="17"/>
      <c r="E44" s="6"/>
      <c r="F44" s="11"/>
      <c r="G44" s="12"/>
      <c r="H44" s="13"/>
      <c r="I44" s="13"/>
    </row>
    <row r="45" spans="1:9" x14ac:dyDescent="0.45">
      <c r="A45" s="58" t="s">
        <v>18</v>
      </c>
      <c r="B45" s="58"/>
      <c r="C45" s="25"/>
      <c r="D45" s="25"/>
      <c r="E45" s="7"/>
      <c r="F45" s="26"/>
      <c r="G45" s="27"/>
      <c r="H45" s="15" t="s">
        <v>14</v>
      </c>
      <c r="I45" s="16">
        <f>'Stritarjeva HP - popis'!I23</f>
        <v>0</v>
      </c>
    </row>
    <row r="46" spans="1:9" x14ac:dyDescent="0.45">
      <c r="A46" s="17"/>
      <c r="E46" s="6"/>
      <c r="F46" s="11"/>
      <c r="G46" s="12"/>
      <c r="H46" s="13"/>
      <c r="I46" s="30"/>
    </row>
    <row r="47" spans="1:9" x14ac:dyDescent="0.45">
      <c r="A47" s="58" t="s">
        <v>19</v>
      </c>
      <c r="B47" s="58"/>
      <c r="C47" s="25"/>
      <c r="D47" s="25"/>
      <c r="E47" s="7"/>
      <c r="F47" s="26"/>
      <c r="G47" s="27"/>
      <c r="H47" s="15" t="s">
        <v>14</v>
      </c>
      <c r="I47" s="16">
        <f>'Stritarjeva HP - popis'!I44</f>
        <v>0</v>
      </c>
    </row>
    <row r="48" spans="1:9" x14ac:dyDescent="0.45">
      <c r="A48" s="17"/>
      <c r="E48" s="6"/>
      <c r="F48" s="11"/>
      <c r="G48" s="12"/>
      <c r="H48" s="13"/>
      <c r="I48" s="13"/>
    </row>
    <row r="49" spans="1:9" x14ac:dyDescent="0.45">
      <c r="A49" s="58" t="s">
        <v>20</v>
      </c>
      <c r="B49" s="58"/>
      <c r="C49" s="25"/>
      <c r="D49" s="25"/>
      <c r="E49" s="7"/>
      <c r="F49" s="26"/>
      <c r="G49" s="27"/>
      <c r="H49" s="15" t="s">
        <v>14</v>
      </c>
      <c r="I49" s="16">
        <f>'Stritarjeva HP - popis'!I62</f>
        <v>0</v>
      </c>
    </row>
    <row r="50" spans="1:9" x14ac:dyDescent="0.45">
      <c r="A50" s="19"/>
      <c r="B50" s="20"/>
      <c r="C50" s="20"/>
      <c r="D50" s="20"/>
      <c r="E50" s="21"/>
      <c r="F50" s="22"/>
      <c r="G50" s="23"/>
      <c r="H50" s="18"/>
      <c r="I50" s="28"/>
    </row>
    <row r="51" spans="1:9" x14ac:dyDescent="0.45">
      <c r="A51" s="10" t="s">
        <v>21</v>
      </c>
      <c r="B51" s="29"/>
      <c r="C51" s="29"/>
      <c r="D51" s="29"/>
      <c r="E51" s="7"/>
      <c r="F51" s="26"/>
      <c r="G51" s="27"/>
      <c r="H51" s="15" t="s">
        <v>14</v>
      </c>
      <c r="I51" s="16">
        <f>SUM(I45:I50)</f>
        <v>0</v>
      </c>
    </row>
  </sheetData>
  <mergeCells count="21">
    <mergeCell ref="B2:H2"/>
    <mergeCell ref="A5:B5"/>
    <mergeCell ref="C5:I6"/>
    <mergeCell ref="C7:I7"/>
    <mergeCell ref="A9:B9"/>
    <mergeCell ref="C9:I9"/>
    <mergeCell ref="C19:I19"/>
    <mergeCell ref="A14:B15"/>
    <mergeCell ref="C14:I14"/>
    <mergeCell ref="C15:I15"/>
    <mergeCell ref="C16:I16"/>
    <mergeCell ref="A18:B18"/>
    <mergeCell ref="C18:I18"/>
    <mergeCell ref="A42:I42"/>
    <mergeCell ref="A45:B45"/>
    <mergeCell ref="A47:B47"/>
    <mergeCell ref="A49:B49"/>
    <mergeCell ref="A27:I27"/>
    <mergeCell ref="C29:G29"/>
    <mergeCell ref="C30:I30"/>
    <mergeCell ref="F38:G38"/>
  </mergeCells>
  <pageMargins left="0.98402777777777795" right="0.78749999999999998" top="0.78749999999999998" bottom="0.63472222222222197" header="0.31527777777777799" footer="0.31527777777777799"/>
  <pageSetup paperSize="9" scale="99" firstPageNumber="0" orientation="portrait" horizontalDpi="300" verticalDpi="300"/>
  <headerFooter>
    <oddHeader>&amp;C&amp;"Arial Narrow,Navadno"Hidroinženiring d.o.o.</oddHeader>
    <oddFooter>&amp;R&amp;"Arial Narrow,Navadno"&amp;P/&amp;N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383B-B826-4EED-83B0-127FA3E4CCF2}">
  <dimension ref="A1:AMJ62"/>
  <sheetViews>
    <sheetView zoomScaleNormal="100" workbookViewId="0"/>
  </sheetViews>
  <sheetFormatPr defaultColWidth="9.1328125" defaultRowHeight="14.25" x14ac:dyDescent="0.45"/>
  <cols>
    <col min="1" max="1" width="7.86328125" style="1" customWidth="1"/>
    <col min="2" max="4" width="11.1328125" style="1" customWidth="1"/>
    <col min="5" max="5" width="7.73046875" style="1" customWidth="1"/>
    <col min="6" max="6" width="5.53125" style="1" customWidth="1"/>
    <col min="7" max="7" width="12.33203125" style="1" customWidth="1"/>
    <col min="8" max="8" width="8.53125" style="1" customWidth="1"/>
    <col min="9" max="9" width="11.1328125" style="1" customWidth="1"/>
    <col min="10" max="1024" width="9.1328125" style="1"/>
    <col min="1025" max="16384" width="9.1328125" style="50"/>
  </cols>
  <sheetData>
    <row r="1" spans="1:10" x14ac:dyDescent="0.45">
      <c r="A1" s="42"/>
      <c r="B1" s="43"/>
      <c r="C1" s="43"/>
      <c r="D1" s="43"/>
      <c r="E1" s="11"/>
      <c r="F1" s="12"/>
      <c r="G1" s="13"/>
      <c r="H1" s="13"/>
      <c r="I1" s="32"/>
    </row>
    <row r="2" spans="1:10" x14ac:dyDescent="0.45">
      <c r="A2" s="58" t="s">
        <v>112</v>
      </c>
      <c r="B2" s="58"/>
      <c r="C2" s="58"/>
      <c r="D2" s="58"/>
      <c r="E2" s="58"/>
      <c r="F2" s="58"/>
      <c r="G2" s="58"/>
      <c r="H2" s="58"/>
      <c r="I2" s="10"/>
    </row>
    <row r="3" spans="1:10" x14ac:dyDescent="0.45">
      <c r="A3" s="25"/>
      <c r="B3" s="25"/>
      <c r="C3" s="25"/>
      <c r="D3" s="25"/>
      <c r="E3" s="25"/>
      <c r="F3" s="25"/>
      <c r="G3" s="25"/>
      <c r="H3" s="25"/>
      <c r="I3" s="10"/>
    </row>
    <row r="4" spans="1:10" x14ac:dyDescent="0.45">
      <c r="A4" s="58" t="s">
        <v>18</v>
      </c>
      <c r="B4" s="58"/>
      <c r="C4" s="58"/>
      <c r="D4" s="58"/>
      <c r="E4" s="58"/>
      <c r="F4" s="58"/>
      <c r="G4" s="58"/>
      <c r="H4" s="58"/>
      <c r="I4" s="10"/>
    </row>
    <row r="5" spans="1:10" x14ac:dyDescent="0.45">
      <c r="A5" s="25"/>
      <c r="B5" s="25"/>
      <c r="C5" s="25"/>
      <c r="D5" s="25"/>
      <c r="E5" s="25"/>
      <c r="F5" s="25"/>
      <c r="G5" s="25"/>
      <c r="H5" s="25"/>
      <c r="I5" s="25"/>
    </row>
    <row r="6" spans="1:10" ht="25.5" customHeight="1" x14ac:dyDescent="0.45">
      <c r="A6" s="33" t="s">
        <v>22</v>
      </c>
      <c r="B6" s="68" t="s">
        <v>23</v>
      </c>
      <c r="C6" s="68"/>
      <c r="D6" s="68"/>
      <c r="E6" s="68"/>
      <c r="F6" s="34" t="s">
        <v>24</v>
      </c>
      <c r="G6" s="35" t="s">
        <v>25</v>
      </c>
      <c r="H6" s="36" t="s">
        <v>26</v>
      </c>
      <c r="I6" s="36" t="s">
        <v>27</v>
      </c>
    </row>
    <row r="7" spans="1:10" ht="27" customHeight="1" x14ac:dyDescent="0.45">
      <c r="A7" s="37" t="s">
        <v>29</v>
      </c>
      <c r="B7" s="66" t="s">
        <v>49</v>
      </c>
      <c r="C7" s="66"/>
      <c r="D7" s="66"/>
      <c r="E7" s="66"/>
      <c r="F7" s="38" t="s">
        <v>28</v>
      </c>
      <c r="G7" s="39">
        <v>22</v>
      </c>
      <c r="H7" s="40"/>
      <c r="I7" s="41">
        <f t="shared" ref="I7:I21" si="0">G7*H7</f>
        <v>0</v>
      </c>
    </row>
    <row r="8" spans="1:10" ht="166.5" customHeight="1" x14ac:dyDescent="0.45">
      <c r="A8" s="37" t="s">
        <v>31</v>
      </c>
      <c r="B8" s="65" t="s">
        <v>50</v>
      </c>
      <c r="C8" s="65"/>
      <c r="D8" s="65"/>
      <c r="E8" s="65"/>
      <c r="F8" s="38" t="s">
        <v>30</v>
      </c>
      <c r="G8" s="39">
        <v>72</v>
      </c>
      <c r="H8" s="40"/>
      <c r="I8" s="41">
        <f t="shared" si="0"/>
        <v>0</v>
      </c>
    </row>
    <row r="9" spans="1:10" ht="166.5" customHeight="1" x14ac:dyDescent="0.45">
      <c r="A9" s="37" t="s">
        <v>32</v>
      </c>
      <c r="B9" s="65" t="s">
        <v>51</v>
      </c>
      <c r="C9" s="65"/>
      <c r="D9" s="65"/>
      <c r="E9" s="65"/>
      <c r="F9" s="38" t="s">
        <v>30</v>
      </c>
      <c r="G9" s="39">
        <v>6</v>
      </c>
      <c r="H9" s="40"/>
      <c r="I9" s="41">
        <f t="shared" si="0"/>
        <v>0</v>
      </c>
    </row>
    <row r="10" spans="1:10" ht="168" customHeight="1" x14ac:dyDescent="0.45">
      <c r="A10" s="37" t="s">
        <v>33</v>
      </c>
      <c r="B10" s="65" t="s">
        <v>52</v>
      </c>
      <c r="C10" s="65"/>
      <c r="D10" s="65"/>
      <c r="E10" s="65"/>
      <c r="F10" s="38" t="s">
        <v>30</v>
      </c>
      <c r="G10" s="39">
        <v>6</v>
      </c>
      <c r="H10" s="40"/>
      <c r="I10" s="41">
        <f t="shared" si="0"/>
        <v>0</v>
      </c>
      <c r="J10" s="6"/>
    </row>
    <row r="11" spans="1:10" ht="246" customHeight="1" x14ac:dyDescent="0.45">
      <c r="A11" s="37" t="s">
        <v>34</v>
      </c>
      <c r="B11" s="65" t="s">
        <v>53</v>
      </c>
      <c r="C11" s="65"/>
      <c r="D11" s="65"/>
      <c r="E11" s="65"/>
      <c r="F11" s="38" t="s">
        <v>30</v>
      </c>
      <c r="G11" s="39">
        <f>233+29</f>
        <v>262</v>
      </c>
      <c r="H11" s="40"/>
      <c r="I11" s="41">
        <f t="shared" si="0"/>
        <v>0</v>
      </c>
    </row>
    <row r="12" spans="1:10" ht="195" customHeight="1" x14ac:dyDescent="0.45">
      <c r="A12" s="37" t="s">
        <v>35</v>
      </c>
      <c r="B12" s="65" t="s">
        <v>54</v>
      </c>
      <c r="C12" s="65"/>
      <c r="D12" s="65"/>
      <c r="E12" s="65"/>
      <c r="F12" s="38" t="s">
        <v>30</v>
      </c>
      <c r="G12" s="39">
        <v>45</v>
      </c>
      <c r="H12" s="40"/>
      <c r="I12" s="41">
        <f t="shared" si="0"/>
        <v>0</v>
      </c>
    </row>
    <row r="13" spans="1:10" ht="44.25" customHeight="1" x14ac:dyDescent="0.45">
      <c r="A13" s="37" t="s">
        <v>36</v>
      </c>
      <c r="B13" s="65" t="s">
        <v>55</v>
      </c>
      <c r="C13" s="65"/>
      <c r="D13" s="65"/>
      <c r="E13" s="65"/>
      <c r="F13" s="38" t="s">
        <v>28</v>
      </c>
      <c r="G13" s="39">
        <v>10</v>
      </c>
      <c r="H13" s="40"/>
      <c r="I13" s="41">
        <f t="shared" si="0"/>
        <v>0</v>
      </c>
    </row>
    <row r="14" spans="1:10" ht="52.5" customHeight="1" x14ac:dyDescent="0.45">
      <c r="A14" s="37" t="s">
        <v>37</v>
      </c>
      <c r="B14" s="65" t="s">
        <v>56</v>
      </c>
      <c r="C14" s="65"/>
      <c r="D14" s="65"/>
      <c r="E14" s="65"/>
      <c r="F14" s="38" t="s">
        <v>30</v>
      </c>
      <c r="G14" s="39">
        <v>78</v>
      </c>
      <c r="H14" s="40"/>
      <c r="I14" s="41">
        <f t="shared" si="0"/>
        <v>0</v>
      </c>
    </row>
    <row r="15" spans="1:10" ht="57" customHeight="1" x14ac:dyDescent="0.45">
      <c r="A15" s="37" t="s">
        <v>38</v>
      </c>
      <c r="B15" s="66" t="s">
        <v>57</v>
      </c>
      <c r="C15" s="66"/>
      <c r="D15" s="66"/>
      <c r="E15" s="66"/>
      <c r="F15" s="38" t="s">
        <v>43</v>
      </c>
      <c r="G15" s="39">
        <v>8</v>
      </c>
      <c r="H15" s="40"/>
      <c r="I15" s="41">
        <f t="shared" si="0"/>
        <v>0</v>
      </c>
    </row>
    <row r="16" spans="1:10" ht="45" customHeight="1" x14ac:dyDescent="0.45">
      <c r="A16" s="37" t="s">
        <v>39</v>
      </c>
      <c r="B16" s="66" t="s">
        <v>58</v>
      </c>
      <c r="C16" s="66"/>
      <c r="D16" s="66"/>
      <c r="E16" s="66"/>
      <c r="F16" s="38" t="s">
        <v>43</v>
      </c>
      <c r="G16" s="39">
        <v>8</v>
      </c>
      <c r="H16" s="40"/>
      <c r="I16" s="41">
        <f t="shared" si="0"/>
        <v>0</v>
      </c>
    </row>
    <row r="17" spans="1:16" ht="54" customHeight="1" x14ac:dyDescent="0.45">
      <c r="A17" s="37" t="s">
        <v>40</v>
      </c>
      <c r="B17" s="66" t="s">
        <v>59</v>
      </c>
      <c r="C17" s="66"/>
      <c r="D17" s="66"/>
      <c r="E17" s="66"/>
      <c r="F17" s="38" t="s">
        <v>28</v>
      </c>
      <c r="G17" s="39">
        <v>16</v>
      </c>
      <c r="H17" s="40"/>
      <c r="I17" s="41">
        <f t="shared" si="0"/>
        <v>0</v>
      </c>
    </row>
    <row r="18" spans="1:16" ht="91.5" customHeight="1" x14ac:dyDescent="0.45">
      <c r="A18" s="37" t="s">
        <v>41</v>
      </c>
      <c r="B18" s="66" t="s">
        <v>60</v>
      </c>
      <c r="C18" s="66"/>
      <c r="D18" s="66"/>
      <c r="E18" s="66"/>
      <c r="F18" s="38" t="s">
        <v>30</v>
      </c>
      <c r="G18" s="39">
        <v>12</v>
      </c>
      <c r="H18" s="40"/>
      <c r="I18" s="41">
        <f t="shared" si="0"/>
        <v>0</v>
      </c>
      <c r="J18" s="3"/>
      <c r="K18" s="3"/>
      <c r="L18" s="3"/>
      <c r="M18" s="3"/>
      <c r="N18" s="3"/>
      <c r="O18" s="3"/>
      <c r="P18" s="3"/>
    </row>
    <row r="19" spans="1:16" ht="91.5" customHeight="1" x14ac:dyDescent="0.45">
      <c r="A19" s="37" t="s">
        <v>42</v>
      </c>
      <c r="B19" s="66" t="s">
        <v>61</v>
      </c>
      <c r="C19" s="66"/>
      <c r="D19" s="66"/>
      <c r="E19" s="66"/>
      <c r="F19" s="38" t="s">
        <v>30</v>
      </c>
      <c r="G19" s="39">
        <v>18</v>
      </c>
      <c r="H19" s="40"/>
      <c r="I19" s="41">
        <f t="shared" si="0"/>
        <v>0</v>
      </c>
    </row>
    <row r="20" spans="1:16" ht="75.75" customHeight="1" x14ac:dyDescent="0.45">
      <c r="A20" s="37" t="s">
        <v>44</v>
      </c>
      <c r="B20" s="66" t="s">
        <v>62</v>
      </c>
      <c r="C20" s="66"/>
      <c r="D20" s="66"/>
      <c r="E20" s="66"/>
      <c r="F20" s="38" t="s">
        <v>30</v>
      </c>
      <c r="G20" s="39">
        <v>5</v>
      </c>
      <c r="H20" s="40"/>
      <c r="I20" s="41">
        <f t="shared" si="0"/>
        <v>0</v>
      </c>
    </row>
    <row r="21" spans="1:16" ht="93" customHeight="1" x14ac:dyDescent="0.45">
      <c r="A21" s="37" t="s">
        <v>45</v>
      </c>
      <c r="B21" s="66" t="s">
        <v>63</v>
      </c>
      <c r="C21" s="66"/>
      <c r="D21" s="66"/>
      <c r="E21" s="66"/>
      <c r="F21" s="38" t="s">
        <v>30</v>
      </c>
      <c r="G21" s="39">
        <f>418+51</f>
        <v>469</v>
      </c>
      <c r="H21" s="40"/>
      <c r="I21" s="41">
        <f t="shared" si="0"/>
        <v>0</v>
      </c>
      <c r="J21" s="6"/>
      <c r="K21" s="6"/>
    </row>
    <row r="22" spans="1:16" ht="54" customHeight="1" x14ac:dyDescent="0.45">
      <c r="A22" s="37" t="s">
        <v>46</v>
      </c>
      <c r="B22" s="66" t="s">
        <v>47</v>
      </c>
      <c r="C22" s="66"/>
      <c r="D22" s="66"/>
      <c r="E22" s="66"/>
      <c r="F22" s="38"/>
      <c r="G22" s="39"/>
      <c r="H22" s="40"/>
      <c r="I22" s="41">
        <f>SUM(I7:I21)*0.1</f>
        <v>0</v>
      </c>
    </row>
    <row r="23" spans="1:16" ht="12.75" customHeight="1" x14ac:dyDescent="0.45">
      <c r="A23" s="42"/>
      <c r="B23" s="67" t="s">
        <v>64</v>
      </c>
      <c r="C23" s="67"/>
      <c r="D23" s="67"/>
      <c r="E23" s="67"/>
      <c r="F23" s="26"/>
      <c r="G23" s="27"/>
      <c r="H23" s="16" t="s">
        <v>48</v>
      </c>
      <c r="I23" s="16">
        <f>SUM(I7:I22)</f>
        <v>0</v>
      </c>
    </row>
    <row r="24" spans="1:16" x14ac:dyDescent="0.45">
      <c r="A24" s="42"/>
      <c r="B24" s="44"/>
      <c r="C24" s="44"/>
      <c r="D24" s="44"/>
      <c r="E24" s="44"/>
      <c r="F24" s="26"/>
      <c r="G24" s="27"/>
      <c r="H24" s="16"/>
      <c r="I24" s="16"/>
    </row>
    <row r="25" spans="1:16" x14ac:dyDescent="0.45">
      <c r="A25" s="42"/>
      <c r="B25" s="6"/>
      <c r="C25" s="6"/>
      <c r="D25" s="6"/>
      <c r="E25" s="11"/>
      <c r="F25" s="12"/>
      <c r="G25" s="30"/>
      <c r="H25" s="13"/>
      <c r="I25" s="32"/>
    </row>
    <row r="26" spans="1:16" x14ac:dyDescent="0.45">
      <c r="A26" s="58" t="s">
        <v>19</v>
      </c>
      <c r="B26" s="58"/>
      <c r="C26" s="58"/>
      <c r="D26" s="58"/>
      <c r="E26" s="58"/>
      <c r="F26" s="58"/>
      <c r="G26" s="58"/>
      <c r="H26" s="58"/>
      <c r="I26" s="10"/>
    </row>
    <row r="27" spans="1:16" x14ac:dyDescent="0.45">
      <c r="A27" s="25"/>
      <c r="B27" s="25"/>
      <c r="C27" s="25"/>
      <c r="D27" s="25"/>
      <c r="E27" s="25"/>
      <c r="F27" s="25"/>
      <c r="G27" s="25"/>
      <c r="H27" s="25"/>
      <c r="I27" s="25"/>
    </row>
    <row r="28" spans="1:16" ht="25.5" customHeight="1" x14ac:dyDescent="0.45">
      <c r="A28" s="33" t="s">
        <v>22</v>
      </c>
      <c r="B28" s="62" t="s">
        <v>23</v>
      </c>
      <c r="C28" s="63"/>
      <c r="D28" s="63"/>
      <c r="E28" s="64"/>
      <c r="F28" s="34" t="s">
        <v>24</v>
      </c>
      <c r="G28" s="35" t="s">
        <v>25</v>
      </c>
      <c r="H28" s="36" t="s">
        <v>26</v>
      </c>
      <c r="I28" s="36" t="s">
        <v>27</v>
      </c>
    </row>
    <row r="29" spans="1:16" ht="80.25" customHeight="1" x14ac:dyDescent="0.45">
      <c r="A29" s="37" t="s">
        <v>65</v>
      </c>
      <c r="B29" s="59" t="s">
        <v>81</v>
      </c>
      <c r="C29" s="60"/>
      <c r="D29" s="60"/>
      <c r="E29" s="61"/>
      <c r="F29" s="38" t="s">
        <v>30</v>
      </c>
      <c r="G29" s="39">
        <f>418+51</f>
        <v>469</v>
      </c>
      <c r="H29" s="40"/>
      <c r="I29" s="41">
        <f t="shared" ref="I29:I42" si="1">G29*H29</f>
        <v>0</v>
      </c>
    </row>
    <row r="30" spans="1:16" ht="49.5" customHeight="1" x14ac:dyDescent="0.45">
      <c r="A30" s="37" t="s">
        <v>66</v>
      </c>
      <c r="B30" s="59" t="s">
        <v>82</v>
      </c>
      <c r="C30" s="60"/>
      <c r="D30" s="60"/>
      <c r="E30" s="61"/>
      <c r="F30" s="38" t="s">
        <v>30</v>
      </c>
      <c r="G30" s="39">
        <v>0</v>
      </c>
      <c r="H30" s="40"/>
      <c r="I30" s="41">
        <f t="shared" si="1"/>
        <v>0</v>
      </c>
    </row>
    <row r="31" spans="1:16" ht="81" customHeight="1" x14ac:dyDescent="0.45">
      <c r="A31" s="37" t="s">
        <v>67</v>
      </c>
      <c r="B31" s="59" t="s">
        <v>83</v>
      </c>
      <c r="C31" s="60"/>
      <c r="D31" s="60"/>
      <c r="E31" s="61"/>
      <c r="F31" s="38" t="s">
        <v>28</v>
      </c>
      <c r="G31" s="39">
        <v>11</v>
      </c>
      <c r="H31" s="40"/>
      <c r="I31" s="41">
        <f t="shared" si="1"/>
        <v>0</v>
      </c>
    </row>
    <row r="32" spans="1:16" ht="81" customHeight="1" x14ac:dyDescent="0.45">
      <c r="A32" s="37" t="s">
        <v>68</v>
      </c>
      <c r="B32" s="59" t="s">
        <v>84</v>
      </c>
      <c r="C32" s="60"/>
      <c r="D32" s="60"/>
      <c r="E32" s="61"/>
      <c r="F32" s="38" t="s">
        <v>28</v>
      </c>
      <c r="G32" s="39">
        <v>4</v>
      </c>
      <c r="H32" s="40"/>
      <c r="I32" s="41">
        <f t="shared" si="1"/>
        <v>0</v>
      </c>
    </row>
    <row r="33" spans="1:17" ht="81" customHeight="1" x14ac:dyDescent="0.45">
      <c r="A33" s="37" t="s">
        <v>69</v>
      </c>
      <c r="B33" s="59" t="s">
        <v>85</v>
      </c>
      <c r="C33" s="60"/>
      <c r="D33" s="60"/>
      <c r="E33" s="61"/>
      <c r="F33" s="38" t="s">
        <v>28</v>
      </c>
      <c r="G33" s="39">
        <v>6</v>
      </c>
      <c r="H33" s="40"/>
      <c r="I33" s="41">
        <f t="shared" si="1"/>
        <v>0</v>
      </c>
    </row>
    <row r="34" spans="1:17" ht="69.75" customHeight="1" x14ac:dyDescent="0.45">
      <c r="A34" s="37" t="s">
        <v>70</v>
      </c>
      <c r="B34" s="59" t="s">
        <v>86</v>
      </c>
      <c r="C34" s="60"/>
      <c r="D34" s="60"/>
      <c r="E34" s="61"/>
      <c r="F34" s="38" t="s">
        <v>28</v>
      </c>
      <c r="G34" s="39">
        <v>1</v>
      </c>
      <c r="H34" s="40"/>
      <c r="I34" s="41">
        <f t="shared" si="1"/>
        <v>0</v>
      </c>
    </row>
    <row r="35" spans="1:17" ht="40.5" customHeight="1" x14ac:dyDescent="0.45">
      <c r="A35" s="37" t="s">
        <v>71</v>
      </c>
      <c r="B35" s="54" t="s">
        <v>87</v>
      </c>
      <c r="C35" s="55"/>
      <c r="D35" s="55"/>
      <c r="E35" s="56"/>
      <c r="F35" s="38" t="s">
        <v>88</v>
      </c>
      <c r="G35" s="39">
        <v>22</v>
      </c>
      <c r="H35" s="40"/>
      <c r="I35" s="41">
        <f t="shared" si="1"/>
        <v>0</v>
      </c>
    </row>
    <row r="36" spans="1:17" ht="93.75" customHeight="1" x14ac:dyDescent="0.45">
      <c r="A36" s="37" t="s">
        <v>72</v>
      </c>
      <c r="B36" s="54" t="s">
        <v>89</v>
      </c>
      <c r="C36" s="55"/>
      <c r="D36" s="55"/>
      <c r="E36" s="56"/>
      <c r="F36" s="38" t="s">
        <v>28</v>
      </c>
      <c r="G36" s="39">
        <v>17</v>
      </c>
      <c r="H36" s="40"/>
      <c r="I36" s="41">
        <f t="shared" si="1"/>
        <v>0</v>
      </c>
    </row>
    <row r="37" spans="1:17" ht="89.25" customHeight="1" x14ac:dyDescent="0.45">
      <c r="A37" s="37" t="s">
        <v>73</v>
      </c>
      <c r="B37" s="59" t="s">
        <v>90</v>
      </c>
      <c r="C37" s="60"/>
      <c r="D37" s="60"/>
      <c r="E37" s="61"/>
      <c r="F37" s="38" t="s">
        <v>30</v>
      </c>
      <c r="G37" s="39">
        <v>24</v>
      </c>
      <c r="H37" s="40"/>
      <c r="I37" s="41">
        <f t="shared" si="1"/>
        <v>0</v>
      </c>
    </row>
    <row r="38" spans="1:17" ht="94.5" customHeight="1" x14ac:dyDescent="0.45">
      <c r="A38" s="37" t="s">
        <v>74</v>
      </c>
      <c r="B38" s="59" t="s">
        <v>91</v>
      </c>
      <c r="C38" s="60"/>
      <c r="D38" s="60"/>
      <c r="E38" s="61"/>
      <c r="F38" s="38" t="s">
        <v>30</v>
      </c>
      <c r="G38" s="39">
        <v>24</v>
      </c>
      <c r="H38" s="40"/>
      <c r="I38" s="41">
        <f t="shared" si="1"/>
        <v>0</v>
      </c>
    </row>
    <row r="39" spans="1:17" ht="42" customHeight="1" x14ac:dyDescent="0.45">
      <c r="A39" s="37" t="s">
        <v>75</v>
      </c>
      <c r="B39" s="59" t="s">
        <v>92</v>
      </c>
      <c r="C39" s="60"/>
      <c r="D39" s="60"/>
      <c r="E39" s="61"/>
      <c r="F39" s="38" t="s">
        <v>30</v>
      </c>
      <c r="G39" s="39">
        <v>24</v>
      </c>
      <c r="H39" s="40"/>
      <c r="I39" s="41">
        <f t="shared" si="1"/>
        <v>0</v>
      </c>
    </row>
    <row r="40" spans="1:17" ht="63.75" customHeight="1" x14ac:dyDescent="0.45">
      <c r="A40" s="37" t="s">
        <v>76</v>
      </c>
      <c r="B40" s="59" t="s">
        <v>93</v>
      </c>
      <c r="C40" s="60"/>
      <c r="D40" s="60"/>
      <c r="E40" s="61"/>
      <c r="F40" s="38" t="s">
        <v>28</v>
      </c>
      <c r="G40" s="39">
        <v>17</v>
      </c>
      <c r="H40" s="40"/>
      <c r="I40" s="41">
        <f t="shared" si="1"/>
        <v>0</v>
      </c>
    </row>
    <row r="41" spans="1:17" ht="28.5" customHeight="1" x14ac:dyDescent="0.45">
      <c r="A41" s="37" t="s">
        <v>77</v>
      </c>
      <c r="B41" s="54" t="s">
        <v>94</v>
      </c>
      <c r="C41" s="55"/>
      <c r="D41" s="55"/>
      <c r="E41" s="56"/>
      <c r="F41" s="38" t="s">
        <v>30</v>
      </c>
      <c r="G41" s="39">
        <f>418+51</f>
        <v>469</v>
      </c>
      <c r="H41" s="40"/>
      <c r="I41" s="41">
        <f t="shared" si="1"/>
        <v>0</v>
      </c>
    </row>
    <row r="42" spans="1:17" ht="40.5" customHeight="1" x14ac:dyDescent="0.45">
      <c r="A42" s="37" t="s">
        <v>78</v>
      </c>
      <c r="B42" s="59" t="s">
        <v>95</v>
      </c>
      <c r="C42" s="60"/>
      <c r="D42" s="60"/>
      <c r="E42" s="61"/>
      <c r="F42" s="38" t="s">
        <v>30</v>
      </c>
      <c r="G42" s="39">
        <f>340+51</f>
        <v>391</v>
      </c>
      <c r="H42" s="40"/>
      <c r="I42" s="41">
        <f t="shared" si="1"/>
        <v>0</v>
      </c>
    </row>
    <row r="43" spans="1:17" ht="54" customHeight="1" x14ac:dyDescent="0.45">
      <c r="A43" s="37" t="s">
        <v>79</v>
      </c>
      <c r="B43" s="54" t="s">
        <v>80</v>
      </c>
      <c r="C43" s="55"/>
      <c r="D43" s="55"/>
      <c r="E43" s="56"/>
      <c r="F43" s="38" t="s">
        <v>3</v>
      </c>
      <c r="G43" s="39" t="s">
        <v>3</v>
      </c>
      <c r="H43" s="40"/>
      <c r="I43" s="41">
        <f>SUM(I29:I42)*0.1</f>
        <v>0</v>
      </c>
    </row>
    <row r="44" spans="1:17" ht="12.75" customHeight="1" x14ac:dyDescent="0.45">
      <c r="A44" s="42"/>
      <c r="B44" s="57" t="s">
        <v>96</v>
      </c>
      <c r="C44" s="57"/>
      <c r="D44" s="57"/>
      <c r="E44" s="57"/>
      <c r="F44" s="26"/>
      <c r="G44" s="27"/>
      <c r="H44" s="16" t="s">
        <v>48</v>
      </c>
      <c r="I44" s="16">
        <f>SUM(I29:I43)</f>
        <v>0</v>
      </c>
    </row>
    <row r="45" spans="1:17" x14ac:dyDescent="0.45">
      <c r="A45" s="42"/>
      <c r="B45" s="44"/>
      <c r="C45" s="44"/>
      <c r="D45" s="44"/>
      <c r="E45" s="44"/>
      <c r="F45" s="26"/>
      <c r="G45" s="27"/>
      <c r="H45" s="16"/>
      <c r="I45" s="16"/>
    </row>
    <row r="46" spans="1:17" x14ac:dyDescent="0.45">
      <c r="A46" s="45"/>
      <c r="B46" s="7"/>
      <c r="C46" s="7"/>
      <c r="D46" s="7"/>
      <c r="E46" s="26"/>
      <c r="F46" s="27"/>
      <c r="G46" s="16"/>
      <c r="H46" s="16"/>
      <c r="I46" s="32"/>
    </row>
    <row r="47" spans="1:17" ht="18.850000000000001" customHeight="1" x14ac:dyDescent="0.45">
      <c r="A47" s="58" t="s">
        <v>20</v>
      </c>
      <c r="B47" s="58"/>
      <c r="C47" s="58"/>
      <c r="D47" s="58"/>
      <c r="E47" s="58"/>
      <c r="F47" s="58"/>
      <c r="G47" s="58"/>
      <c r="H47" s="58"/>
      <c r="I47" s="10"/>
      <c r="J47" s="29"/>
      <c r="K47" s="29"/>
      <c r="L47" s="29"/>
      <c r="M47" s="29"/>
      <c r="N47" s="29"/>
      <c r="O47" s="29"/>
      <c r="P47" s="29"/>
      <c r="Q47" s="29"/>
    </row>
    <row r="48" spans="1:17" ht="16.5" customHeight="1" x14ac:dyDescent="0.45">
      <c r="A48" s="42"/>
      <c r="B48" s="44"/>
      <c r="C48" s="44"/>
      <c r="D48" s="44"/>
      <c r="E48" s="44"/>
      <c r="F48" s="26"/>
      <c r="G48" s="27"/>
      <c r="H48" s="16"/>
      <c r="I48" s="16"/>
      <c r="J48" s="29"/>
      <c r="K48" s="29"/>
      <c r="L48" s="29"/>
      <c r="M48" s="29"/>
      <c r="N48" s="29"/>
      <c r="O48" s="29"/>
      <c r="P48" s="29"/>
      <c r="Q48" s="29"/>
    </row>
    <row r="49" spans="1:17" ht="19.5" customHeight="1" x14ac:dyDescent="0.45">
      <c r="A49" s="31"/>
      <c r="B49" s="62" t="s">
        <v>23</v>
      </c>
      <c r="C49" s="63"/>
      <c r="D49" s="63"/>
      <c r="E49" s="64"/>
      <c r="F49" s="34" t="s">
        <v>24</v>
      </c>
      <c r="G49" s="35" t="s">
        <v>25</v>
      </c>
      <c r="H49" s="36" t="s">
        <v>26</v>
      </c>
      <c r="I49" s="36" t="s">
        <v>27</v>
      </c>
      <c r="J49" s="29"/>
      <c r="K49" s="29"/>
      <c r="L49" s="29"/>
      <c r="M49" s="29"/>
      <c r="N49" s="29"/>
      <c r="O49" s="29"/>
      <c r="P49" s="29"/>
      <c r="Q49" s="29"/>
    </row>
    <row r="50" spans="1:17" ht="16.5" customHeight="1" x14ac:dyDescent="0.45">
      <c r="A50" s="46"/>
      <c r="B50" s="59" t="s">
        <v>99</v>
      </c>
      <c r="C50" s="60"/>
      <c r="D50" s="60"/>
      <c r="E50" s="61"/>
      <c r="F50" s="38" t="s">
        <v>30</v>
      </c>
      <c r="G50" s="39">
        <f>418+51</f>
        <v>469</v>
      </c>
      <c r="H50" s="40"/>
      <c r="I50" s="41">
        <f t="shared" ref="I50:I60" si="2">G50*H50</f>
        <v>0</v>
      </c>
      <c r="J50" s="29"/>
      <c r="K50" s="29"/>
      <c r="L50" s="29"/>
      <c r="M50" s="29"/>
      <c r="N50" s="29"/>
      <c r="O50" s="29"/>
      <c r="P50" s="29"/>
      <c r="Q50" s="29"/>
    </row>
    <row r="51" spans="1:17" ht="16.5" customHeight="1" x14ac:dyDescent="0.45">
      <c r="A51" s="42"/>
      <c r="B51" s="59" t="s">
        <v>100</v>
      </c>
      <c r="C51" s="60"/>
      <c r="D51" s="60"/>
      <c r="E51" s="61"/>
      <c r="F51" s="38" t="s">
        <v>30</v>
      </c>
      <c r="G51" s="39">
        <f>418+51</f>
        <v>469</v>
      </c>
      <c r="H51" s="40"/>
      <c r="I51" s="41">
        <f t="shared" si="2"/>
        <v>0</v>
      </c>
      <c r="J51" s="29"/>
      <c r="K51" s="29"/>
      <c r="L51" s="29"/>
      <c r="M51" s="29"/>
      <c r="N51" s="29"/>
      <c r="O51" s="29"/>
      <c r="P51" s="29"/>
      <c r="Q51" s="29"/>
    </row>
    <row r="52" spans="1:17" ht="55.5" customHeight="1" x14ac:dyDescent="0.45">
      <c r="A52" s="42"/>
      <c r="B52" s="59" t="s">
        <v>101</v>
      </c>
      <c r="C52" s="60"/>
      <c r="D52" s="60"/>
      <c r="E52" s="61"/>
      <c r="F52" s="38" t="s">
        <v>28</v>
      </c>
      <c r="G52" s="39">
        <v>11</v>
      </c>
      <c r="H52" s="40"/>
      <c r="I52" s="41">
        <f t="shared" si="2"/>
        <v>0</v>
      </c>
      <c r="J52" s="6"/>
      <c r="K52" s="6"/>
      <c r="L52" s="29"/>
      <c r="M52" s="29"/>
      <c r="N52" s="29"/>
      <c r="O52" s="29"/>
      <c r="P52" s="29"/>
      <c r="Q52" s="29"/>
    </row>
    <row r="53" spans="1:17" ht="55.5" customHeight="1" x14ac:dyDescent="0.45">
      <c r="A53" s="42"/>
      <c r="B53" s="59" t="s">
        <v>102</v>
      </c>
      <c r="C53" s="60"/>
      <c r="D53" s="60"/>
      <c r="E53" s="61"/>
      <c r="F53" s="38" t="s">
        <v>28</v>
      </c>
      <c r="G53" s="39">
        <v>4</v>
      </c>
      <c r="H53" s="40"/>
      <c r="I53" s="41">
        <f t="shared" si="2"/>
        <v>0</v>
      </c>
      <c r="J53" s="6"/>
      <c r="K53" s="6"/>
      <c r="L53" s="29"/>
      <c r="M53" s="29"/>
      <c r="N53" s="29"/>
      <c r="O53" s="29"/>
      <c r="P53" s="29"/>
      <c r="Q53" s="29"/>
    </row>
    <row r="54" spans="1:17" ht="55.5" customHeight="1" x14ac:dyDescent="0.45">
      <c r="A54" s="42"/>
      <c r="B54" s="59" t="s">
        <v>103</v>
      </c>
      <c r="C54" s="60"/>
      <c r="D54" s="60"/>
      <c r="E54" s="61"/>
      <c r="F54" s="38" t="s">
        <v>28</v>
      </c>
      <c r="G54" s="39">
        <v>6</v>
      </c>
      <c r="H54" s="40"/>
      <c r="I54" s="41">
        <f t="shared" si="2"/>
        <v>0</v>
      </c>
      <c r="J54" s="6"/>
      <c r="K54" s="6"/>
      <c r="L54" s="29"/>
      <c r="M54" s="29"/>
      <c r="N54" s="29"/>
      <c r="O54" s="29"/>
      <c r="P54" s="29"/>
      <c r="Q54" s="29"/>
    </row>
    <row r="55" spans="1:17" ht="55.5" customHeight="1" x14ac:dyDescent="0.45">
      <c r="A55" s="42"/>
      <c r="B55" s="59" t="s">
        <v>104</v>
      </c>
      <c r="C55" s="60"/>
      <c r="D55" s="60"/>
      <c r="E55" s="61"/>
      <c r="F55" s="38" t="s">
        <v>28</v>
      </c>
      <c r="G55" s="39">
        <v>1</v>
      </c>
      <c r="H55" s="40"/>
      <c r="I55" s="41">
        <f t="shared" si="2"/>
        <v>0</v>
      </c>
      <c r="J55" s="6"/>
      <c r="K55" s="6"/>
      <c r="L55" s="29"/>
      <c r="M55" s="29"/>
      <c r="N55" s="29"/>
      <c r="O55" s="29"/>
      <c r="P55" s="29"/>
      <c r="Q55" s="29"/>
    </row>
    <row r="56" spans="1:17" ht="43.5" customHeight="1" x14ac:dyDescent="0.45">
      <c r="A56" s="42"/>
      <c r="B56" s="59" t="s">
        <v>105</v>
      </c>
      <c r="C56" s="60"/>
      <c r="D56" s="60"/>
      <c r="E56" s="61"/>
      <c r="F56" s="38" t="s">
        <v>28</v>
      </c>
      <c r="G56" s="39">
        <v>17</v>
      </c>
      <c r="H56" s="40"/>
      <c r="I56" s="41">
        <f t="shared" si="2"/>
        <v>0</v>
      </c>
      <c r="J56" s="6"/>
      <c r="K56" s="29"/>
      <c r="L56" s="29"/>
      <c r="M56" s="29"/>
      <c r="N56" s="29"/>
      <c r="O56" s="29"/>
      <c r="P56" s="29"/>
      <c r="Q56" s="29"/>
    </row>
    <row r="57" spans="1:17" ht="44.25" customHeight="1" x14ac:dyDescent="0.45">
      <c r="A57" s="42" t="s">
        <v>3</v>
      </c>
      <c r="B57" s="59" t="s">
        <v>106</v>
      </c>
      <c r="C57" s="60"/>
      <c r="D57" s="60"/>
      <c r="E57" s="61"/>
      <c r="F57" s="38" t="s">
        <v>28</v>
      </c>
      <c r="G57" s="39">
        <v>1</v>
      </c>
      <c r="H57" s="40"/>
      <c r="I57" s="41">
        <f t="shared" si="2"/>
        <v>0</v>
      </c>
    </row>
    <row r="58" spans="1:17" ht="28.5" customHeight="1" x14ac:dyDescent="0.45">
      <c r="A58" s="42"/>
      <c r="B58" s="54" t="s">
        <v>107</v>
      </c>
      <c r="C58" s="55"/>
      <c r="D58" s="55"/>
      <c r="E58" s="56"/>
      <c r="F58" s="38" t="s">
        <v>28</v>
      </c>
      <c r="G58" s="39">
        <v>37</v>
      </c>
      <c r="H58" s="40"/>
      <c r="I58" s="41">
        <f t="shared" si="2"/>
        <v>0</v>
      </c>
    </row>
    <row r="59" spans="1:17" ht="21" customHeight="1" x14ac:dyDescent="0.45">
      <c r="A59" s="42"/>
      <c r="B59" s="54" t="s">
        <v>108</v>
      </c>
      <c r="C59" s="55"/>
      <c r="D59" s="55"/>
      <c r="E59" s="56"/>
      <c r="F59" s="38" t="s">
        <v>28</v>
      </c>
      <c r="G59" s="39">
        <v>7</v>
      </c>
      <c r="H59" s="40"/>
      <c r="I59" s="41">
        <f t="shared" si="2"/>
        <v>0</v>
      </c>
    </row>
    <row r="60" spans="1:17" ht="12.75" customHeight="1" x14ac:dyDescent="0.45">
      <c r="A60" s="42" t="s">
        <v>3</v>
      </c>
      <c r="B60" s="51" t="s">
        <v>97</v>
      </c>
      <c r="C60" s="52"/>
      <c r="D60" s="52"/>
      <c r="E60" s="53"/>
      <c r="F60" s="38" t="s">
        <v>28</v>
      </c>
      <c r="G60" s="39">
        <v>1</v>
      </c>
      <c r="H60" s="40"/>
      <c r="I60" s="41">
        <f t="shared" si="2"/>
        <v>0</v>
      </c>
    </row>
    <row r="61" spans="1:17" ht="54" customHeight="1" x14ac:dyDescent="0.45">
      <c r="A61" s="42" t="s">
        <v>3</v>
      </c>
      <c r="B61" s="54" t="s">
        <v>98</v>
      </c>
      <c r="C61" s="55"/>
      <c r="D61" s="55"/>
      <c r="E61" s="56"/>
      <c r="F61" s="38"/>
      <c r="G61" s="39"/>
      <c r="H61" s="40"/>
      <c r="I61" s="41">
        <f>SUM(I50:I59)*0.1</f>
        <v>0</v>
      </c>
    </row>
    <row r="62" spans="1:17" ht="12.75" customHeight="1" x14ac:dyDescent="0.45">
      <c r="A62" s="42"/>
      <c r="B62" s="57" t="s">
        <v>109</v>
      </c>
      <c r="C62" s="57"/>
      <c r="D62" s="57"/>
      <c r="E62" s="57"/>
      <c r="F62" s="47"/>
      <c r="G62" s="48"/>
      <c r="H62" s="49" t="s">
        <v>48</v>
      </c>
      <c r="I62" s="49">
        <f>SUM(I50:I61)</f>
        <v>0</v>
      </c>
    </row>
  </sheetData>
  <mergeCells count="53">
    <mergeCell ref="A2:H2"/>
    <mergeCell ref="A4:H4"/>
    <mergeCell ref="B6:E6"/>
    <mergeCell ref="B13:E13"/>
    <mergeCell ref="B14:E14"/>
    <mergeCell ref="B15:E15"/>
    <mergeCell ref="B16:E16"/>
    <mergeCell ref="B17:E17"/>
    <mergeCell ref="B18:E18"/>
    <mergeCell ref="B7:E7"/>
    <mergeCell ref="B8:E8"/>
    <mergeCell ref="B9:E9"/>
    <mergeCell ref="B10:E10"/>
    <mergeCell ref="B11:E11"/>
    <mergeCell ref="B12:E12"/>
    <mergeCell ref="B19:E19"/>
    <mergeCell ref="B20:E20"/>
    <mergeCell ref="B21:E21"/>
    <mergeCell ref="B22:E22"/>
    <mergeCell ref="B23:E23"/>
    <mergeCell ref="B30:E30"/>
    <mergeCell ref="B31:E31"/>
    <mergeCell ref="B32:E32"/>
    <mergeCell ref="B33:E33"/>
    <mergeCell ref="B34:E34"/>
    <mergeCell ref="B35:E35"/>
    <mergeCell ref="A26:H26"/>
    <mergeCell ref="B28:E28"/>
    <mergeCell ref="B29:E29"/>
    <mergeCell ref="B42:E42"/>
    <mergeCell ref="B43:E43"/>
    <mergeCell ref="B44:E44"/>
    <mergeCell ref="B36:E36"/>
    <mergeCell ref="B37:E37"/>
    <mergeCell ref="B38:E38"/>
    <mergeCell ref="B39:E39"/>
    <mergeCell ref="B40:E40"/>
    <mergeCell ref="B41:E41"/>
    <mergeCell ref="A47:H47"/>
    <mergeCell ref="B49:E49"/>
    <mergeCell ref="B50:E50"/>
    <mergeCell ref="B51:E51"/>
    <mergeCell ref="B52:E52"/>
    <mergeCell ref="B53:E53"/>
    <mergeCell ref="B60:E60"/>
    <mergeCell ref="B61:E61"/>
    <mergeCell ref="B62:E62"/>
    <mergeCell ref="B54:E54"/>
    <mergeCell ref="B55:E55"/>
    <mergeCell ref="B56:E56"/>
    <mergeCell ref="B57:E57"/>
    <mergeCell ref="B58:E58"/>
    <mergeCell ref="B59:E59"/>
  </mergeCells>
  <phoneticPr fontId="10" type="noConversion"/>
  <pageMargins left="0.98402777777777795" right="0.78749999999999998" top="0.78749999999999998" bottom="0.63472222222222197" header="0.31527777777777799" footer="0.31527777777777799"/>
  <pageSetup paperSize="9" scale="99" firstPageNumber="0" orientation="portrait" horizontalDpi="300" verticalDpi="300"/>
  <headerFooter>
    <oddHeader>&amp;C&amp;"Arial Narrow,Navadno"Hidroinženiring d.o.o.</oddHeader>
    <oddFooter>&amp;R&amp;"Arial Narrow,Navadno"&amp;P/&amp;N</oddFooter>
  </headerFooter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Stritarjeva HP - rekapitulacija</vt:lpstr>
      <vt:lpstr>Stritarjeva HP - popis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Kocjancic</dc:creator>
  <cp:lastModifiedBy>Marko Kocjancic</cp:lastModifiedBy>
  <dcterms:created xsi:type="dcterms:W3CDTF">2020-07-19T21:46:38Z</dcterms:created>
  <dcterms:modified xsi:type="dcterms:W3CDTF">2020-07-19T22:35:53Z</dcterms:modified>
</cp:coreProperties>
</file>