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a_delovni_zvezek"/>
  <mc:AlternateContent xmlns:mc="http://schemas.openxmlformats.org/markup-compatibility/2006">
    <mc:Choice Requires="x15">
      <x15ac:absPath xmlns:x15ac="http://schemas.microsoft.com/office/spreadsheetml/2010/11/ac" url="V:\javni razpisi-ja\javni razpisi 2019\JN Brdo pri Ihanu\"/>
    </mc:Choice>
  </mc:AlternateContent>
  <xr:revisionPtr revIDLastSave="0" documentId="13_ncr:1_{DBEDFB18-47E2-4FB3-8472-A96F10DA4384}" xr6:coauthVersionLast="43" xr6:coauthVersionMax="43" xr10:uidLastSave="{00000000-0000-0000-0000-000000000000}"/>
  <bookViews>
    <workbookView xWindow="624" yWindow="624" windowWidth="17280" windowHeight="9024" xr2:uid="{00000000-000D-0000-FFFF-FFFF00000000}"/>
  </bookViews>
  <sheets>
    <sheet name="pop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1" i="1" l="1"/>
  <c r="I116" i="1"/>
  <c r="I115" i="1"/>
  <c r="I114" i="1" l="1"/>
  <c r="I112" i="1"/>
  <c r="I91" i="1"/>
  <c r="I93" i="1" l="1"/>
  <c r="I92" i="1" l="1"/>
  <c r="I97" i="1" l="1"/>
  <c r="C35" i="1" l="1"/>
  <c r="I122" i="1" l="1"/>
  <c r="I120" i="1"/>
  <c r="I119" i="1"/>
  <c r="I118" i="1"/>
  <c r="I117" i="1"/>
  <c r="I113" i="1"/>
  <c r="I111" i="1"/>
  <c r="I110" i="1"/>
  <c r="I101" i="1"/>
  <c r="I100" i="1"/>
  <c r="I99" i="1"/>
  <c r="I98" i="1"/>
  <c r="I96" i="1"/>
  <c r="I95" i="1"/>
  <c r="I94" i="1"/>
  <c r="I90" i="1"/>
  <c r="I89" i="1"/>
  <c r="I88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102" i="1" l="1"/>
  <c r="I103" i="1" s="1"/>
  <c r="I53" i="1" s="1"/>
  <c r="I79" i="1"/>
  <c r="I123" i="1"/>
  <c r="I124" i="1" s="1"/>
  <c r="I55" i="1" s="1"/>
  <c r="I80" i="1" l="1"/>
  <c r="I51" i="1" s="1"/>
  <c r="I57" i="1" s="1"/>
  <c r="I35" i="1" s="1"/>
  <c r="I39" i="1" l="1"/>
  <c r="I42" i="1" s="1"/>
  <c r="I44" i="1" s="1"/>
</calcChain>
</file>

<file path=xl/sharedStrings.xml><?xml version="1.0" encoding="utf-8"?>
<sst xmlns="http://schemas.openxmlformats.org/spreadsheetml/2006/main" count="182" uniqueCount="111">
  <si>
    <t>kos</t>
  </si>
  <si>
    <t>PROJEKT:</t>
  </si>
  <si>
    <t>OBJEKT:</t>
  </si>
  <si>
    <t>VODOVOD</t>
  </si>
  <si>
    <t xml:space="preserve"> </t>
  </si>
  <si>
    <t>JAVNO KOMUNALNO PODJETJE PRODNIK d.o.o.</t>
  </si>
  <si>
    <t>1230 DOMŽALE</t>
  </si>
  <si>
    <t>POPIS DEL S PREDIZMERAMI IN PREDRAČUNOM</t>
  </si>
  <si>
    <t>SKUPNA REKAPITULACIJA:</t>
  </si>
  <si>
    <t>SKUPAJ:</t>
  </si>
  <si>
    <t>SKUPAJ</t>
  </si>
  <si>
    <t>€</t>
  </si>
  <si>
    <t>postavka</t>
  </si>
  <si>
    <t>opis dela</t>
  </si>
  <si>
    <t>enota mere</t>
  </si>
  <si>
    <t>količina</t>
  </si>
  <si>
    <t>cena/enoto</t>
  </si>
  <si>
    <t>cena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</si>
  <si>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</si>
  <si>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</si>
  <si>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</si>
  <si>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</si>
  <si>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</si>
  <si>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</si>
  <si>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</si>
  <si>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</si>
  <si>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</si>
  <si>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</si>
  <si>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</si>
  <si>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</si>
  <si>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</si>
  <si>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</si>
  <si>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</si>
  <si>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skupaj</t>
  </si>
  <si>
    <t>ZEMELJSKA DELA HIŠNI PRIKLJUČKI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</si>
  <si>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</si>
  <si>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</si>
  <si>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</si>
  <si>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</si>
  <si>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</si>
  <si>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</si>
  <si>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</si>
  <si>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</si>
  <si>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</si>
  <si>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</si>
  <si>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</si>
  <si>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</si>
  <si>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</si>
  <si>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MONTAŽNA DELA HIŠNI PRIKLJUČKI</t>
  </si>
  <si>
    <t>2.14</t>
  </si>
  <si>
    <t xml:space="preserve">kos </t>
  </si>
  <si>
    <t>Savska cesta 34</t>
  </si>
  <si>
    <r>
      <t>m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</si>
  <si>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</si>
  <si>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 xml:space="preserve">. Obračun stroškov po dejanskih stroških porabe časa in materiala po vpisu v gradbeni dnevnik. Stroški so ocenjeni na </t>
    </r>
    <r>
      <rPr>
        <b/>
        <sz val="10"/>
        <color theme="1"/>
        <rFont val="Arial Narrow"/>
        <family val="2"/>
        <charset val="238"/>
      </rPr>
      <t>20 %</t>
    </r>
    <r>
      <rPr>
        <sz val="10"/>
        <color theme="1"/>
        <rFont val="Arial Narrow"/>
        <family val="2"/>
        <charset val="238"/>
      </rPr>
      <t xml:space="preserve"> vrednosti zemeljskih del.</t>
    </r>
  </si>
  <si>
    <r>
      <rPr>
        <b/>
        <sz val="10"/>
        <color theme="1"/>
        <rFont val="Arial Narrow"/>
        <family val="2"/>
        <charset val="238"/>
      </rPr>
      <t>Določitev poteka trase</t>
    </r>
    <r>
      <rPr>
        <sz val="10"/>
        <color theme="1"/>
        <rFont val="Arial Narrow"/>
        <family val="2"/>
        <charset val="238"/>
      </rPr>
      <t xml:space="preserve"> vodovode z upravljalcem in lastnikom objekta.</t>
    </r>
  </si>
  <si>
    <r>
      <t xml:space="preserve">Strojni in ročni </t>
    </r>
    <r>
      <rPr>
        <b/>
        <sz val="10"/>
        <color theme="1"/>
        <rFont val="Arial Narrow"/>
        <family val="2"/>
        <charset val="238"/>
      </rPr>
      <t>podkop</t>
    </r>
    <r>
      <rPr>
        <sz val="10"/>
        <color theme="1"/>
        <rFont val="Arial Narrow"/>
        <family val="2"/>
        <charset val="238"/>
      </rPr>
      <t xml:space="preserve"> pod ograjami, živimi mejami in podobnim.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</si>
  <si>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vseh vrst </t>
    </r>
    <r>
      <rPr>
        <b/>
        <sz val="10"/>
        <color theme="1"/>
        <rFont val="Arial Narrow"/>
        <family val="2"/>
        <charset val="238"/>
      </rPr>
      <t>betonskega tlaka</t>
    </r>
    <r>
      <rPr>
        <sz val="10"/>
        <color theme="1"/>
        <rFont val="Arial Narrow"/>
        <family val="2"/>
        <charset val="238"/>
      </rPr>
      <t xml:space="preserve"> ali obrobe v stavbah vključno z nakladanjem na kamion, razkladanjem in stroški deponije.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</si>
  <si>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Izdelava</t>
    </r>
    <r>
      <rPr>
        <sz val="10"/>
        <color theme="1"/>
        <rFont val="Arial Narrow"/>
        <family val="2"/>
        <charset val="238"/>
      </rPr>
      <t xml:space="preserve"> vseh vrst </t>
    </r>
    <r>
      <rPr>
        <b/>
        <sz val="10"/>
        <color theme="1"/>
        <rFont val="Arial Narrow"/>
        <family val="2"/>
        <charset val="238"/>
      </rPr>
      <t>betonskega tlaka</t>
    </r>
    <r>
      <rPr>
        <sz val="10"/>
        <color theme="1"/>
        <rFont val="Arial Narrow"/>
        <family val="2"/>
        <charset val="238"/>
      </rPr>
      <t xml:space="preserve"> ali obrobe v stavbah v debelini 10 cm. Vključeni so vsi stroški izvedbe.
Obračun za </t>
    </r>
    <r>
      <rPr>
        <b/>
        <sz val="10"/>
        <color theme="1"/>
        <rFont val="Arial Narrow"/>
        <family val="2"/>
        <charset val="238"/>
      </rPr>
      <t>1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</si>
  <si>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Izdelava preboja</t>
    </r>
    <r>
      <rPr>
        <sz val="10"/>
        <color theme="1"/>
        <rFont val="Arial Narrow"/>
        <family val="2"/>
        <charset val="238"/>
      </rPr>
      <t xml:space="preserve"> skozi temelj ali zunanjo steno objekta za cev PE 63 in sanacija površin okoli preboja ter sanacija hidro in termo izolacije.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</si>
  <si>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betonskih robnikov </t>
    </r>
    <r>
      <rPr>
        <b/>
        <sz val="10"/>
        <color theme="1"/>
        <rFont val="Arial Narrow"/>
        <family val="2"/>
        <charset val="238"/>
      </rPr>
      <t>15/25/100</t>
    </r>
    <r>
      <rPr>
        <sz val="10"/>
        <color theme="1"/>
        <rFont val="Arial Narrow"/>
        <family val="2"/>
        <charset val="238"/>
      </rPr>
      <t xml:space="preserve"> z nakladanjem na kamion in odvozom na stalno lastno deponijo, vključno z manipulativnimi stroški in stroški deponije. Dobava in vgradnja novih betonskih robnikov </t>
    </r>
    <r>
      <rPr>
        <b/>
        <sz val="10"/>
        <color theme="1"/>
        <rFont val="Arial Narrow"/>
        <family val="2"/>
        <charset val="238"/>
      </rPr>
      <t>15/25/100</t>
    </r>
    <r>
      <rPr>
        <sz val="10"/>
        <color theme="1"/>
        <rFont val="Arial Narrow"/>
        <family val="2"/>
        <charset val="238"/>
      </rPr>
      <t xml:space="preserve"> ter postavitev v beton </t>
    </r>
    <r>
      <rPr>
        <b/>
        <sz val="10"/>
        <color theme="1"/>
        <rFont val="Arial Narrow"/>
        <family val="2"/>
        <charset val="238"/>
      </rPr>
      <t>C16/20</t>
    </r>
    <r>
      <rPr>
        <sz val="10"/>
        <color theme="1"/>
        <rFont val="Arial Narrow"/>
        <family val="2"/>
        <charset val="238"/>
      </rPr>
      <t xml:space="preserve"> s porabo 0,15 m3/m' in zalivanje stikov s cementno malto.
Obračun za </t>
    </r>
    <r>
      <rPr>
        <b/>
        <sz val="10"/>
        <color theme="1"/>
        <rFont val="Arial Narrow"/>
        <family val="2"/>
        <charset val="238"/>
      </rPr>
      <t>m'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</si>
  <si>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Rušenje</t>
    </r>
    <r>
      <rPr>
        <sz val="10"/>
        <color theme="1"/>
        <rFont val="Arial Narrow"/>
        <family val="2"/>
        <charset val="238"/>
      </rPr>
      <t xml:space="preserve"> betonskih robnikov </t>
    </r>
    <r>
      <rPr>
        <b/>
        <sz val="10"/>
        <color theme="1"/>
        <rFont val="Arial Narrow"/>
        <family val="2"/>
        <charset val="238"/>
      </rPr>
      <t>5/15/100</t>
    </r>
    <r>
      <rPr>
        <sz val="10"/>
        <color theme="1"/>
        <rFont val="Arial Narrow"/>
        <family val="2"/>
        <charset val="238"/>
      </rPr>
      <t xml:space="preserve"> z nakladanjem na kamion in odvozom na stalno lastno deponijo, vključno z manipulativnimi stroški in stroški deponije. Dobava in vgradnja novih betonskih robnikov </t>
    </r>
    <r>
      <rPr>
        <b/>
        <sz val="10"/>
        <color theme="1"/>
        <rFont val="Arial Narrow"/>
        <family val="2"/>
        <charset val="238"/>
      </rPr>
      <t>5/15/100</t>
    </r>
    <r>
      <rPr>
        <sz val="10"/>
        <color theme="1"/>
        <rFont val="Arial Narrow"/>
        <family val="2"/>
        <charset val="238"/>
      </rPr>
      <t xml:space="preserve"> ter postavitev v beton </t>
    </r>
    <r>
      <rPr>
        <b/>
        <sz val="10"/>
        <color theme="1"/>
        <rFont val="Arial Narrow"/>
        <family val="2"/>
        <charset val="238"/>
      </rPr>
      <t>C16/20</t>
    </r>
    <r>
      <rPr>
        <sz val="10"/>
        <color theme="1"/>
        <rFont val="Arial Narrow"/>
        <family val="2"/>
        <charset val="238"/>
      </rPr>
      <t xml:space="preserve"> s porabo 0,15 m3/m' in zalivanje stikov s cementno malto.
Obračun za </t>
    </r>
    <r>
      <rPr>
        <b/>
        <sz val="10"/>
        <color theme="1"/>
        <rFont val="Arial Narrow"/>
        <family val="2"/>
        <charset val="238"/>
      </rPr>
      <t>m'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</si>
  <si>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 xml:space="preserve">Izdelava geodetskega posnetka </t>
    </r>
    <r>
      <rPr>
        <sz val="10"/>
        <color theme="1"/>
        <rFont val="Arial Narrow"/>
        <family val="2"/>
        <charset val="238"/>
      </rPr>
      <t xml:space="preserve">vodov od navrtalnega zasuna do objekta in vris cevi z jaški v kataster. En izvod posnetka v Gauss-Krugerjevem sistemu oziroma drugem veljavnem sistemu se odda v elektronski obliki. Izdelava geodetskega načrta po zahtevi upravljalca vodovoda in veljavni gradbeni zakonodaji.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 xml:space="preserve"> dolžine hišnega priključka.</t>
    </r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</si>
  <si>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 xml:space="preserve">. Obračun stroškov po dejanskih stroških porabe časa in materiala po vpisu v gradbeni dnevnik. Stroški so ocenjeni na </t>
    </r>
    <r>
      <rPr>
        <b/>
        <sz val="10"/>
        <color theme="1"/>
        <rFont val="Arial Narrow"/>
        <family val="2"/>
        <charset val="238"/>
      </rPr>
      <t>20 %</t>
    </r>
    <r>
      <rPr>
        <sz val="10"/>
        <color theme="1"/>
        <rFont val="Arial Narrow"/>
        <family val="2"/>
        <charset val="238"/>
      </rPr>
      <t xml:space="preserve"> vrednosti montažnih del.</t>
    </r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</si>
  <si>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100 % in strojno 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dne je 40 cm in povprečna globina izkopa je 1,20 m. Izvedba peščenega nasipa za izravnavo dna jarka v debelini 10 cm in nasutje nad cevjo v debelini 20 cm s peščenim materialom granulacije 0,02 - 8 mm ter ročno zasutje z izkopanim materialom in utrjevanjem po slojih debeline 20 cm. V ceno je vključeno </t>
    </r>
    <r>
      <rPr>
        <b/>
        <sz val="10"/>
        <color theme="1"/>
        <rFont val="Arial Narrow"/>
        <family val="2"/>
        <charset val="238"/>
      </rPr>
      <t>odlaganje materiala na rob izkopa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 in 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</si>
  <si>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V ceno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vrtovih/zelenicah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</si>
  <si>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zelenimi</t>
    </r>
    <r>
      <rPr>
        <sz val="10"/>
        <color theme="1"/>
        <rFont val="Arial Narrow"/>
        <family val="2"/>
        <charset val="238"/>
      </rPr>
      <t xml:space="preserve"> površinami - izkop </t>
    </r>
    <r>
      <rPr>
        <b/>
        <sz val="10"/>
        <color theme="1"/>
        <rFont val="Arial Narrow"/>
        <family val="2"/>
        <charset val="238"/>
      </rPr>
      <t>ročno 100 % in strojno 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dne je 40 cm in povprečna globina izkopa je 1,20 m. Izvedba peščenega nasipa za izravnavo dna jarka v debelini 10 cm in nasutje nad cevjo v debelini 20 cm s peščenim materialom granulacije 0,02 - 8 mm ter ročno zasutje z izkopanim materialom in utrjevanjem po slojih debeline 20 cm. V ceno je vključeno tudi </t>
    </r>
    <r>
      <rPr>
        <b/>
        <sz val="10"/>
        <color theme="1"/>
        <rFont val="Arial Narrow"/>
        <family val="2"/>
        <charset val="238"/>
      </rPr>
      <t>ročno nakladanje in odvoz</t>
    </r>
    <r>
      <rPr>
        <sz val="10"/>
        <color theme="1"/>
        <rFont val="Arial Narrow"/>
        <family val="2"/>
        <charset val="238"/>
      </rPr>
      <t xml:space="preserve"> odvečnega materiala, humuziranje in zatravitev - vzpostavitev prvotnega stanja po </t>
    </r>
    <r>
      <rPr>
        <b/>
        <sz val="10"/>
        <color theme="1"/>
        <rFont val="Arial Narrow"/>
        <family val="2"/>
        <charset val="238"/>
      </rPr>
      <t>vrtovih in zelenicah</t>
    </r>
    <r>
      <rPr>
        <sz val="10"/>
        <color theme="1"/>
        <rFont val="Arial Narrow"/>
        <family val="2"/>
        <charset val="238"/>
      </rPr>
      <t xml:space="preserve">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</si>
  <si>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utrjenimi</t>
    </r>
    <r>
      <rPr>
        <sz val="10"/>
        <color theme="1"/>
        <rFont val="Arial Narrow"/>
        <family val="2"/>
        <charset val="238"/>
      </rPr>
      <t xml:space="preserve"> površinami - odstranitev ploščic in tlakovcev, rezanje in rušenje asfalta ter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polaganje tlakovcev in ploščic skupaj z dobavo manjkajočih, asfaltiranje z AC 8 surf B 70/100 A4 v debelini do 6 cm in zalivanje stikov - vzpostavitev prvotnega stanja po </t>
    </r>
    <r>
      <rPr>
        <b/>
        <sz val="10"/>
        <color theme="1"/>
        <rFont val="Arial Narrow"/>
        <family val="2"/>
        <charset val="238"/>
      </rPr>
      <t>dvoriščih in pločnikih</t>
    </r>
    <r>
      <rPr>
        <sz val="10"/>
        <color theme="1"/>
        <rFont val="Arial Narrow"/>
        <family val="2"/>
        <charset val="238"/>
      </rPr>
      <t xml:space="preserve">. V postavki je  vključen ves potreben material in delo.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</si>
  <si>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Zemeljska in gradbena dela za izvedbo cevi in jaškov pod </t>
    </r>
    <r>
      <rPr>
        <b/>
        <sz val="10"/>
        <color theme="1"/>
        <rFont val="Arial Narrow"/>
        <family val="2"/>
        <charset val="238"/>
      </rPr>
      <t>cestnimi</t>
    </r>
    <r>
      <rPr>
        <sz val="10"/>
        <color theme="1"/>
        <rFont val="Arial Narrow"/>
        <family val="2"/>
        <charset val="238"/>
      </rPr>
      <t xml:space="preserve"> površinami - rezanje in rušenje asfalta ter izkop </t>
    </r>
    <r>
      <rPr>
        <b/>
        <sz val="10"/>
        <color theme="1"/>
        <rFont val="Arial Narrow"/>
        <family val="2"/>
        <charset val="238"/>
      </rPr>
      <t>ročno 40 % in strojno 60 %</t>
    </r>
    <r>
      <rPr>
        <sz val="10"/>
        <color theme="1"/>
        <rFont val="Arial Narrow"/>
        <family val="2"/>
        <charset val="238"/>
      </rPr>
      <t xml:space="preserve">. Izkop brežine se izvaja v naklonu 65° do nivoja tampona, širina dna je 40 cm in povprečna globina izkopa je 1,20 m. Izvedba peščenega nasipa za izravnavo dna jarka v debelini 10 cm in nasutje nad cevjo v debelini 20 cm s peščenim materialom granulacije 0,02 - 8 mm ter strojno-ročno zasutje z izkopanim materialom in utrjevanjem po slojih debeline 20 cm. Dobava in vgradnja tampona 0-32 mm, uvaljanje do potrebne nosilnosti v debelini 50 cm in izdelava finega planuma. V ceno je vključeno tudi </t>
    </r>
    <r>
      <rPr>
        <b/>
        <sz val="10"/>
        <color theme="1"/>
        <rFont val="Arial Narrow"/>
        <family val="2"/>
        <charset val="238"/>
      </rPr>
      <t>nakladanje in odvoz</t>
    </r>
    <r>
      <rPr>
        <sz val="10"/>
        <color theme="1"/>
        <rFont val="Arial Narrow"/>
        <family val="2"/>
        <charset val="238"/>
      </rPr>
      <t xml:space="preserve"> odvečnega materiala, </t>
    </r>
    <r>
      <rPr>
        <b/>
        <sz val="10"/>
        <color theme="1"/>
        <rFont val="Arial Narrow"/>
        <family val="2"/>
        <charset val="238"/>
      </rPr>
      <t>brez dobave asfalta</t>
    </r>
    <r>
      <rPr>
        <sz val="10"/>
        <color theme="1"/>
        <rFont val="Arial Narrow"/>
        <family val="2"/>
        <charset val="238"/>
      </rPr>
      <t xml:space="preserve">. V postavki je vključen ves potreben material in delo.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</si>
  <si>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Nabava in polaganje </t>
    </r>
    <r>
      <rPr>
        <b/>
        <sz val="10"/>
        <color theme="1"/>
        <rFont val="Arial Narrow"/>
        <family val="2"/>
        <charset val="238"/>
      </rPr>
      <t>signalnega traku</t>
    </r>
    <r>
      <rPr>
        <sz val="10"/>
        <color theme="1"/>
        <rFont val="Arial Narrow"/>
        <family val="2"/>
        <charset val="238"/>
      </rPr>
      <t xml:space="preserve"> nad cevmi priključkov.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</si>
  <si>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Izpiranje</t>
    </r>
    <r>
      <rPr>
        <sz val="10"/>
        <color theme="1"/>
        <rFont val="Arial Narrow"/>
        <family val="2"/>
        <charset val="238"/>
      </rPr>
      <t xml:space="preserve"> cevi priključkov.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</si>
  <si>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Prenos, spuščanje in montaža vodovodne cevi </t>
    </r>
    <r>
      <rPr>
        <b/>
        <sz val="10"/>
        <color theme="1"/>
        <rFont val="Arial Narrow"/>
        <family val="2"/>
        <charset val="238"/>
      </rPr>
      <t>PE 100 d 32x3 mm v zaščitno cev PE 80 d 63</t>
    </r>
    <r>
      <rPr>
        <sz val="10"/>
        <color theme="1"/>
        <rFont val="Arial Narrow"/>
        <family val="2"/>
        <charset val="238"/>
      </rPr>
      <t xml:space="preserve"> s tesnilnimi zamaški, vključno s prevezavo na ločno spojko pri zasunu in armaturo v merilnem mestu, kjer se obnavlja celotna trasa.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</si>
  <si>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NL DN 100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</si>
  <si>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Demontaža stare in vgradnja nove</t>
    </r>
    <r>
      <rPr>
        <sz val="10"/>
        <color theme="1"/>
        <rFont val="Arial Narrow"/>
        <family val="2"/>
        <charset val="238"/>
      </rPr>
      <t xml:space="preserve"> garniture in cestne kape z betonsko podložko.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</si>
  <si>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Demontaža</t>
    </r>
    <r>
      <rPr>
        <sz val="10"/>
        <color theme="1"/>
        <rFont val="Arial Narrow"/>
        <family val="2"/>
        <charset val="238"/>
      </rPr>
      <t xml:space="preserve"> obstoječih spojnih kosov, krogelnih pip fi 1", krogelnih pip z izpustom fi 1" in prehodnih spojk PE d 32 v starem vodomernem mestu ter </t>
    </r>
    <r>
      <rPr>
        <b/>
        <sz val="10"/>
        <color theme="1"/>
        <rFont val="Arial Narrow"/>
        <family val="2"/>
        <charset val="238"/>
      </rPr>
      <t>montaža vodomera v nov vodomerni jašek</t>
    </r>
    <r>
      <rPr>
        <sz val="10"/>
        <color theme="1"/>
        <rFont val="Arial Narrow"/>
        <family val="2"/>
        <charset val="238"/>
      </rPr>
      <t xml:space="preserve">. Postavka vključuje tudi dobavo in montažo novih spojnih kosov in cevi za povezavo v starem jašku ter </t>
    </r>
    <r>
      <rPr>
        <b/>
        <sz val="10"/>
        <color theme="1"/>
        <rFont val="Arial Narrow"/>
        <family val="2"/>
        <charset val="238"/>
      </rPr>
      <t>blindiranje</t>
    </r>
    <r>
      <rPr>
        <sz val="10"/>
        <color theme="1"/>
        <rFont val="Arial Narrow"/>
        <family val="2"/>
        <charset val="238"/>
      </rPr>
      <t xml:space="preserve"> starega priključka.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</si>
  <si>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Dobava in vgradnja </t>
    </r>
    <r>
      <rPr>
        <b/>
        <sz val="10"/>
        <color theme="1"/>
        <rFont val="Arial Narrow"/>
        <family val="2"/>
        <charset val="238"/>
      </rPr>
      <t>alumplast cevi 3/4" v obstoječo</t>
    </r>
    <r>
      <rPr>
        <sz val="10"/>
        <color theme="1"/>
        <rFont val="Arial Narrow"/>
        <family val="2"/>
        <charset val="238"/>
      </rPr>
      <t xml:space="preserve"> PE cev kot zaščitno, vključno z vsemi spoji in navezavo.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</si>
  <si>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Dobava in montaža </t>
    </r>
    <r>
      <rPr>
        <b/>
        <sz val="10"/>
        <color theme="1"/>
        <rFont val="Arial Narrow"/>
        <family val="2"/>
        <charset val="238"/>
      </rPr>
      <t>nadomestne povezave cevi (pocinkana izolirana cev 3/4")</t>
    </r>
    <r>
      <rPr>
        <sz val="10"/>
        <color theme="1"/>
        <rFont val="Arial Narrow"/>
        <family val="2"/>
        <charset val="238"/>
      </rPr>
      <t xml:space="preserve"> ter vzpostavitev prvotnega stanja po prevezavi cevi. Cena zajema dobavo, izdelavo, vse potrebne fazonske kose, toplotno izolacijo, prevrtanje skozi notranje zidove, pritrjevanje in delovne odre.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</si>
  <si>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Dobava in montaža </t>
    </r>
    <r>
      <rPr>
        <b/>
        <sz val="10"/>
        <color theme="1"/>
        <rFont val="Arial Narrow"/>
        <family val="2"/>
        <charset val="238"/>
      </rPr>
      <t>nadomestne povezave cevi (izolirana alumplast cev 3/4")</t>
    </r>
    <r>
      <rPr>
        <sz val="10"/>
        <color theme="1"/>
        <rFont val="Arial Narrow"/>
        <family val="2"/>
        <charset val="238"/>
      </rPr>
      <t xml:space="preserve"> ter vzpostavitev prvotnega stanja po prevezavi. Cena zajema dobavo, izdelavo, vse potrebne fazonske kose, toplotno izolacijo, prevrtanje skozi notranje zidove, pritrjevanje in delovne odre.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</si>
  <si>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r>
      <t xml:space="preserve">Montaža tipskega </t>
    </r>
    <r>
      <rPr>
        <b/>
        <sz val="10"/>
        <color theme="1"/>
        <rFont val="Arial Narrow"/>
        <family val="2"/>
        <charset val="238"/>
      </rPr>
      <t>PEHD zunanjega termo jaška DN 500</t>
    </r>
    <r>
      <rPr>
        <sz val="10"/>
        <color theme="1"/>
        <rFont val="Arial Narrow"/>
        <family val="2"/>
        <charset val="238"/>
      </rPr>
      <t xml:space="preserve">,    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 xml:space="preserve">, vključno z vsemi zemeljskimi in montažnimi deli in potrebnim materialom.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</si>
  <si>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rPr>
        <b/>
        <sz val="10"/>
        <color theme="1"/>
        <rFont val="Arial Narrow"/>
        <family val="2"/>
        <charset val="238"/>
      </rPr>
      <t>Transportni stroški</t>
    </r>
    <r>
      <rPr>
        <sz val="10"/>
        <color theme="1"/>
        <rFont val="Arial Narrow"/>
        <family val="2"/>
        <charset val="238"/>
      </rPr>
      <t xml:space="preserve"> dobave materiala.  </t>
    </r>
  </si>
  <si>
    <t>NABAVA VODOVODNEGA MATERIALA HP</t>
  </si>
  <si>
    <r>
      <t xml:space="preserve">Vodovodne cevi </t>
    </r>
    <r>
      <rPr>
        <b/>
        <sz val="10"/>
        <color theme="1"/>
        <rFont val="Arial Narrow"/>
        <family val="2"/>
        <charset val="238"/>
      </rPr>
      <t>PE d 32x3,0 mm</t>
    </r>
    <r>
      <rPr>
        <sz val="10"/>
        <color theme="1"/>
        <rFont val="Arial Narrow"/>
        <family val="2"/>
        <charset val="238"/>
      </rPr>
      <t>, 16 barov</t>
    </r>
  </si>
  <si>
    <r>
      <t xml:space="preserve">Zaščitna cev </t>
    </r>
    <r>
      <rPr>
        <b/>
        <sz val="10"/>
        <color theme="1"/>
        <rFont val="Arial Narrow"/>
        <family val="2"/>
        <charset val="238"/>
      </rPr>
      <t>PE d 63x5,8 mm</t>
    </r>
    <r>
      <rPr>
        <sz val="10"/>
        <color theme="1"/>
        <rFont val="Arial Narrow"/>
        <family val="2"/>
        <charset val="238"/>
      </rPr>
      <t>, 8 barov</t>
    </r>
  </si>
  <si>
    <r>
      <rPr>
        <b/>
        <sz val="10"/>
        <color theme="1"/>
        <rFont val="Arial Narrow"/>
        <family val="2"/>
        <charset val="238"/>
      </rPr>
      <t>Ostala dodatna in nepredvidena dela</t>
    </r>
    <r>
      <rPr>
        <sz val="10"/>
        <color theme="1"/>
        <rFont val="Arial Narrow"/>
        <family val="2"/>
        <charset val="238"/>
      </rPr>
      <t xml:space="preserve">. Obračun stroškov po dejanskih stroških porabe časa in materiala po vpisu v gradbeni dnevnik. Stroški so ocenjeni na </t>
    </r>
    <r>
      <rPr>
        <b/>
        <sz val="10"/>
        <color theme="1"/>
        <rFont val="Arial Narrow"/>
        <family val="2"/>
        <charset val="238"/>
      </rPr>
      <t>20 %</t>
    </r>
    <r>
      <rPr>
        <sz val="10"/>
        <color theme="1"/>
        <rFont val="Arial Narrow"/>
        <family val="2"/>
        <charset val="238"/>
      </rPr>
      <t xml:space="preserve"> vrednosti materiala.</t>
    </r>
  </si>
  <si>
    <r>
      <t xml:space="preserve">Tipski </t>
    </r>
    <r>
      <rPr>
        <b/>
        <sz val="10"/>
        <color theme="1"/>
        <rFont val="Arial Narrow"/>
        <family val="2"/>
        <charset val="238"/>
      </rPr>
      <t>PEHD zunanji termo jašek DN 500 za dva vodomera</t>
    </r>
    <r>
      <rPr>
        <sz val="10"/>
        <color theme="1"/>
        <rFont val="Arial Narrow"/>
        <family val="2"/>
        <charset val="238"/>
      </rPr>
      <t xml:space="preserve">,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>, vključno z betonsko podložko.</t>
    </r>
  </si>
  <si>
    <t>DDV 22 %</t>
  </si>
  <si>
    <t>SKUPAJ BRUTO:</t>
  </si>
  <si>
    <t>B: REKAPITULACIJA HIŠNI PRIKLJUČKI</t>
  </si>
  <si>
    <t>INVESTITOR:</t>
  </si>
  <si>
    <t>1. ZEMELJSKA DELA</t>
  </si>
  <si>
    <t>2. MONTAŽNA DELA</t>
  </si>
  <si>
    <t>3. NABAVA MATERIALA</t>
  </si>
  <si>
    <r>
      <t xml:space="preserve">Univerzalni navrtalni zasun za cevovod </t>
    </r>
    <r>
      <rPr>
        <b/>
        <sz val="10"/>
        <color theme="1"/>
        <rFont val="Arial Narrow"/>
        <family val="2"/>
        <charset val="238"/>
      </rPr>
      <t>NL DN 100</t>
    </r>
    <r>
      <rPr>
        <sz val="10"/>
        <color theme="1"/>
        <rFont val="Arial Narrow"/>
        <family val="2"/>
        <charset val="238"/>
      </rPr>
      <t xml:space="preserve"> z vgradno armaturo in cestno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</si>
  <si>
    <r>
      <t xml:space="preserve">Montaža  navrtalnega zasuna za cevovod PE d 63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</si>
  <si>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Tipski </t>
    </r>
    <r>
      <rPr>
        <b/>
        <sz val="10"/>
        <color theme="1"/>
        <rFont val="Arial Narrow"/>
        <family val="2"/>
        <charset val="238"/>
      </rPr>
      <t>PEHD zunanji termo jašek DN 500</t>
    </r>
    <r>
      <rPr>
        <sz val="10"/>
        <color theme="1"/>
        <rFont val="Arial Narrow"/>
        <family val="2"/>
        <charset val="238"/>
      </rPr>
      <t xml:space="preserve">, h = 100 cm, </t>
    </r>
    <r>
      <rPr>
        <b/>
        <sz val="10"/>
        <color theme="1"/>
        <rFont val="Arial Narrow"/>
        <family val="2"/>
        <charset val="238"/>
      </rPr>
      <t>po detajlu iz projekta</t>
    </r>
    <r>
      <rPr>
        <sz val="10"/>
        <color theme="1"/>
        <rFont val="Arial Narrow"/>
        <family val="2"/>
        <charset val="238"/>
      </rPr>
      <t>, vključno z betonsko podložko, vodomer DN 20.</t>
    </r>
  </si>
  <si>
    <r>
      <rPr>
        <b/>
        <sz val="10"/>
        <color theme="1"/>
        <rFont val="Arial Narrow"/>
        <family val="2"/>
        <charset val="238"/>
      </rPr>
      <t>ISO spojka d 63/2"</t>
    </r>
    <r>
      <rPr>
        <sz val="10"/>
        <color theme="1"/>
        <rFont val="Arial Narrow"/>
        <family val="2"/>
        <charset val="238"/>
      </rPr>
      <t xml:space="preserve"> za prevezavo cevi </t>
    </r>
    <r>
      <rPr>
        <b/>
        <sz val="10"/>
        <color theme="1"/>
        <rFont val="Arial Narrow"/>
        <family val="2"/>
        <charset val="238"/>
      </rPr>
      <t>PE .</t>
    </r>
  </si>
  <si>
    <r>
      <t>Navrtalni zasun za cevovod</t>
    </r>
    <r>
      <rPr>
        <b/>
        <sz val="10"/>
        <color theme="1"/>
        <rFont val="Arial Narrow"/>
        <family val="2"/>
        <charset val="238"/>
      </rPr>
      <t xml:space="preserve"> PE d 63</t>
    </r>
    <r>
      <rPr>
        <sz val="10"/>
        <color theme="1"/>
        <rFont val="Arial Narrow"/>
        <family val="2"/>
        <charset val="238"/>
      </rPr>
      <t xml:space="preserve"> z vgradno armaturo in cestno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</si>
  <si>
    <r>
      <rPr>
        <b/>
        <sz val="10"/>
        <color theme="1"/>
        <rFont val="Arial Narrow"/>
        <family val="2"/>
        <charset val="238"/>
      </rPr>
      <t>ISO spojka d 32/1"</t>
    </r>
    <r>
      <rPr>
        <sz val="10"/>
        <color theme="1"/>
        <rFont val="Arial Narrow"/>
        <family val="2"/>
        <charset val="238"/>
      </rPr>
      <t xml:space="preserve"> za prevezavo cevi </t>
    </r>
    <r>
      <rPr>
        <b/>
        <sz val="10"/>
        <color theme="1"/>
        <rFont val="Arial Narrow"/>
        <family val="2"/>
        <charset val="238"/>
      </rPr>
      <t>PE d 32</t>
    </r>
    <r>
      <rPr>
        <sz val="10"/>
        <color theme="1"/>
        <rFont val="Arial Narrow"/>
        <family val="2"/>
        <charset val="238"/>
      </rPr>
      <t xml:space="preserve"> in cevi pri jaških.</t>
    </r>
  </si>
  <si>
    <r>
      <t xml:space="preserve">Izdelava </t>
    </r>
    <r>
      <rPr>
        <b/>
        <sz val="10"/>
        <color theme="1"/>
        <rFont val="Arial Narrow"/>
        <family val="2"/>
        <charset val="238"/>
      </rPr>
      <t>vodenega podboja</t>
    </r>
    <r>
      <rPr>
        <sz val="10"/>
        <color theme="1"/>
        <rFont val="Arial Narrow"/>
        <family val="2"/>
        <charset val="238"/>
      </rPr>
      <t xml:space="preserve"> z dobavo zaščitne cevi </t>
    </r>
    <r>
      <rPr>
        <b/>
        <sz val="10"/>
        <color theme="1"/>
        <rFont val="Arial Narrow"/>
        <family val="2"/>
        <charset val="238"/>
      </rPr>
      <t>PE 63</t>
    </r>
    <r>
      <rPr>
        <sz val="10"/>
        <color theme="1"/>
        <rFont val="Arial Narrow"/>
        <family val="2"/>
        <charset val="238"/>
      </rPr>
      <t xml:space="preserve"> vključno z vsemi potrebnimi deli in izkopom jame za vrtalno garnituro in obeh straneh podboja.
Obračun za </t>
    </r>
    <r>
      <rPr>
        <b/>
        <sz val="10"/>
        <color theme="1"/>
        <rFont val="Arial Narrow"/>
        <family val="2"/>
        <charset val="238"/>
      </rPr>
      <t>1 m'</t>
    </r>
    <r>
      <rPr>
        <sz val="10"/>
        <color theme="1"/>
        <rFont val="Arial Narrow"/>
        <family val="2"/>
        <charset val="238"/>
      </rPr>
      <t>.</t>
    </r>
  </si>
  <si>
    <t>Prenos, spuščanje in montaža vodovodne cevi PE 100 d 63 na peščeno posteljico po navodilih projektanta in izvajalca.
Obračun za 1 m'.</t>
  </si>
  <si>
    <r>
      <t xml:space="preserve">Montaža univerzalnega navrtalnega zasuna za cevovod </t>
    </r>
    <r>
      <rPr>
        <b/>
        <sz val="10"/>
        <color theme="1"/>
        <rFont val="Arial Narrow"/>
        <family val="2"/>
        <charset val="238"/>
      </rPr>
      <t>NL DN 80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</si>
  <si>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Vodovodne cevi </t>
    </r>
    <r>
      <rPr>
        <b/>
        <sz val="10"/>
        <color theme="1"/>
        <rFont val="Arial Narrow"/>
        <family val="2"/>
        <charset val="238"/>
      </rPr>
      <t>PE d 63x5,8 mm-skupna priključna cev</t>
    </r>
  </si>
  <si>
    <r>
      <t xml:space="preserve">Univerzalni navrtalni zasun za cevovod </t>
    </r>
    <r>
      <rPr>
        <b/>
        <sz val="10"/>
        <color theme="1"/>
        <rFont val="Arial Narrow"/>
        <family val="2"/>
        <charset val="238"/>
      </rPr>
      <t>NL DN 80</t>
    </r>
    <r>
      <rPr>
        <sz val="10"/>
        <color theme="1"/>
        <rFont val="Arial Narrow"/>
        <family val="2"/>
        <charset val="238"/>
      </rPr>
      <t xml:space="preserve"> z vgradno armaturo in cestno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6/4"/1"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32</t>
    </r>
    <r>
      <rPr>
        <sz val="10"/>
        <color theme="1"/>
        <rFont val="Arial Narrow"/>
        <family val="2"/>
        <charset val="238"/>
      </rPr>
      <t xml:space="preserve"> za PE cev za prevezavo.</t>
    </r>
  </si>
  <si>
    <r>
      <t xml:space="preserve">Montaža  univerzalnega navrtalnega zasuna za cevovod </t>
    </r>
    <r>
      <rPr>
        <b/>
        <sz val="10"/>
        <color theme="1"/>
        <rFont val="Arial Narrow"/>
        <family val="2"/>
        <charset val="238"/>
      </rPr>
      <t>NL DN 80</t>
    </r>
    <r>
      <rPr>
        <sz val="10"/>
        <color theme="1"/>
        <rFont val="Arial Narrow"/>
        <family val="2"/>
        <charset val="238"/>
      </rPr>
      <t xml:space="preserve"> z montažo vgradne garniture in cestne kape z betonsko podložko, vključno z vrtljivim kosom ISO fiting </t>
    </r>
    <r>
      <rPr>
        <b/>
        <sz val="10"/>
        <color theme="1"/>
        <rFont val="Arial Narrow"/>
        <family val="2"/>
        <charset val="238"/>
      </rPr>
      <t>fi 6/4"/2"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63</t>
    </r>
    <r>
      <rPr>
        <sz val="10"/>
        <color theme="1"/>
        <rFont val="Arial Narrow"/>
        <family val="2"/>
        <charset val="238"/>
      </rPr>
      <t xml:space="preserve"> za PE cev za prevezavo.
Obračun za </t>
    </r>
    <r>
      <rPr>
        <b/>
        <sz val="10"/>
        <color theme="1"/>
        <rFont val="Arial Narrow"/>
        <family val="2"/>
        <charset val="238"/>
      </rPr>
      <t>1 kos</t>
    </r>
    <r>
      <rPr>
        <sz val="10"/>
        <color theme="1"/>
        <rFont val="Arial Narrow"/>
        <family val="2"/>
        <charset val="238"/>
      </rPr>
      <t>.</t>
    </r>
  </si>
  <si>
    <r>
      <t xml:space="preserve">Univerzalni navrtalni zasun za cevovod </t>
    </r>
    <r>
      <rPr>
        <b/>
        <sz val="10"/>
        <color theme="1"/>
        <rFont val="Arial Narrow"/>
        <family val="2"/>
        <charset val="238"/>
      </rPr>
      <t>NL DN 80</t>
    </r>
    <r>
      <rPr>
        <sz val="10"/>
        <color theme="1"/>
        <rFont val="Arial Narrow"/>
        <family val="2"/>
        <charset val="238"/>
      </rPr>
      <t xml:space="preserve"> z vgradno armaturo in cestno kapo ter betonsko podložko, vključno z vrtljivim kosom ISO fiting </t>
    </r>
    <r>
      <rPr>
        <b/>
        <sz val="10"/>
        <color theme="1"/>
        <rFont val="Arial Narrow"/>
        <family val="2"/>
        <charset val="238"/>
      </rPr>
      <t>fi 6/4"/2"</t>
    </r>
    <r>
      <rPr>
        <sz val="10"/>
        <color theme="1"/>
        <rFont val="Arial Narrow"/>
        <family val="2"/>
        <charset val="238"/>
      </rPr>
      <t xml:space="preserve"> in prehodno ločno spojko </t>
    </r>
    <r>
      <rPr>
        <b/>
        <sz val="10"/>
        <color theme="1"/>
        <rFont val="Arial Narrow"/>
        <family val="2"/>
        <charset val="238"/>
      </rPr>
      <t>d 63</t>
    </r>
    <r>
      <rPr>
        <sz val="10"/>
        <color theme="1"/>
        <rFont val="Arial Narrow"/>
        <family val="2"/>
        <charset val="238"/>
      </rPr>
      <t xml:space="preserve"> za PE cev za prevezavo.</t>
    </r>
  </si>
  <si>
    <t>Zaključni čep za cev PE d 63.</t>
  </si>
  <si>
    <t>2.0</t>
  </si>
  <si>
    <t>HIŠNI PRIKLJUČKI</t>
  </si>
  <si>
    <t xml:space="preserve"> HIŠNI PRIKLJUČKI</t>
  </si>
  <si>
    <t xml:space="preserve">INVESTICIJSKO VZDRŽEVANJE </t>
  </si>
  <si>
    <t>NA VODOVODNIH HIŠNIH PRIKLJUČKIH BRDO PRI IHANU PROTI VH BRDO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</si>
</sst>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24];[Red]\-#,##0.00\ [$€-424]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name val="SLO Times New Roman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8" fillId="0" borderId="0"/>
    <xf numFmtId="0" fontId="19" fillId="0" borderId="0"/>
  </cellStyleXfs>
  <cellXfs count="95">
    <xf numFmtId="0" fontId="0" fillId="0" borderId="0" xfId="0"/>
    <xf numFmtId="0" fontId="6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40" fontId="10" fillId="0" borderId="0" xfId="0" applyNumberFormat="1" applyFont="1" applyFill="1" applyAlignment="1" applyProtection="1">
      <alignment horizontal="center" vertical="center"/>
      <protection locked="0"/>
    </xf>
    <xf numFmtId="164" fontId="10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0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0" fontId="4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0" fontId="4" fillId="0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0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40" fontId="3" fillId="0" borderId="2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0" fontId="6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4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40" fontId="6" fillId="0" borderId="2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justify" vertical="center" wrapText="1"/>
      <protection locked="0"/>
    </xf>
  </cellXfs>
  <cellStyles count="7">
    <cellStyle name="Navadno" xfId="0" builtinId="0"/>
    <cellStyle name="Navadno 2" xfId="1" xr:uid="{00000000-0005-0000-0000-000001000000}"/>
    <cellStyle name="Navadno 2 2" xfId="4" xr:uid="{F1FB7DAC-D998-4E11-8366-A9ED9E971E36}"/>
    <cellStyle name="Navadno 3" xfId="2" xr:uid="{00000000-0005-0000-0000-000002000000}"/>
    <cellStyle name="Navadno 3 2" xfId="5" xr:uid="{25852EFF-E032-4FB0-BB74-74DE89652C5D}"/>
    <cellStyle name="Normal 2" xfId="3" xr:uid="{00000000-0005-0000-0000-000003000000}"/>
    <cellStyle name="Normal 2 2" xfId="6" xr:uid="{F3CB70BF-6145-427E-99F1-BE905825F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Q137"/>
  <sheetViews>
    <sheetView tabSelected="1" zoomScaleNormal="100" zoomScaleSheetLayoutView="110" workbookViewId="0">
      <selection activeCell="C9" sqref="C9:I9"/>
    </sheetView>
  </sheetViews>
  <sheetFormatPr defaultRowHeight="16.5"/>
  <cols>
    <col min="1" max="1" width="7.85546875" style="14" bestFit="1" customWidth="1"/>
    <col min="2" max="4" width="11.140625" style="14" customWidth="1"/>
    <col min="5" max="5" width="7.7109375" style="14" customWidth="1"/>
    <col min="6" max="6" width="5.5703125" style="14" customWidth="1"/>
    <col min="7" max="7" width="8.42578125" style="14" customWidth="1"/>
    <col min="8" max="8" width="8.5703125" style="14" customWidth="1"/>
    <col min="9" max="9" width="11.140625" style="14" customWidth="1"/>
    <col min="10" max="16384" width="9.140625" style="14"/>
  </cols>
  <sheetData>
    <row r="2" spans="1:9" ht="18">
      <c r="B2" s="90" t="s">
        <v>7</v>
      </c>
      <c r="C2" s="90"/>
      <c r="D2" s="90"/>
      <c r="E2" s="90"/>
      <c r="F2" s="90"/>
      <c r="G2" s="90"/>
      <c r="H2" s="90"/>
      <c r="I2" s="15"/>
    </row>
    <row r="3" spans="1:9">
      <c r="B3" s="16"/>
      <c r="C3" s="16"/>
      <c r="D3" s="16"/>
      <c r="E3" s="16"/>
      <c r="F3" s="16"/>
      <c r="G3" s="16"/>
      <c r="H3" s="16"/>
      <c r="I3" s="16"/>
    </row>
    <row r="5" spans="1:9" ht="16.5" customHeight="1">
      <c r="A5" s="84" t="s">
        <v>1</v>
      </c>
      <c r="B5" s="84"/>
      <c r="C5" s="91" t="s">
        <v>109</v>
      </c>
      <c r="D5" s="91"/>
      <c r="E5" s="91"/>
      <c r="F5" s="91"/>
      <c r="G5" s="91"/>
      <c r="H5" s="91"/>
      <c r="I5" s="91"/>
    </row>
    <row r="6" spans="1:9">
      <c r="A6" s="18" t="s">
        <v>4</v>
      </c>
      <c r="B6" s="18"/>
      <c r="C6" s="91"/>
      <c r="D6" s="91"/>
      <c r="E6" s="91"/>
      <c r="F6" s="91"/>
      <c r="G6" s="91"/>
      <c r="H6" s="91"/>
      <c r="I6" s="91"/>
    </row>
    <row r="7" spans="1:9">
      <c r="A7" s="19"/>
      <c r="B7" s="16"/>
      <c r="C7" s="92" t="s">
        <v>110</v>
      </c>
      <c r="D7" s="92"/>
      <c r="E7" s="92"/>
      <c r="F7" s="92"/>
      <c r="G7" s="92"/>
      <c r="H7" s="92"/>
      <c r="I7" s="92"/>
    </row>
    <row r="8" spans="1:9">
      <c r="A8" s="19"/>
      <c r="B8" s="16"/>
      <c r="C8" s="16"/>
      <c r="D8" s="20"/>
    </row>
    <row r="9" spans="1:9">
      <c r="A9" s="84" t="s">
        <v>2</v>
      </c>
      <c r="B9" s="84"/>
      <c r="C9" s="92" t="s">
        <v>3</v>
      </c>
      <c r="D9" s="92"/>
      <c r="E9" s="92"/>
      <c r="F9" s="92"/>
      <c r="G9" s="92"/>
      <c r="H9" s="92"/>
      <c r="I9" s="92"/>
    </row>
    <row r="10" spans="1:9">
      <c r="A10" s="19"/>
      <c r="B10" s="16"/>
      <c r="C10" s="16"/>
      <c r="D10" s="21" t="s">
        <v>4</v>
      </c>
    </row>
    <row r="11" spans="1:9">
      <c r="A11" s="19"/>
      <c r="B11" s="16"/>
      <c r="C11" s="16"/>
      <c r="D11" s="21" t="s">
        <v>4</v>
      </c>
    </row>
    <row r="12" spans="1:9">
      <c r="A12" s="19"/>
      <c r="B12" s="16"/>
      <c r="C12" s="16"/>
      <c r="D12" s="20"/>
    </row>
    <row r="13" spans="1:9">
      <c r="A13" s="19"/>
      <c r="B13" s="16"/>
      <c r="C13" s="16"/>
      <c r="D13" s="20"/>
    </row>
    <row r="14" spans="1:9" ht="16.5" customHeight="1">
      <c r="A14" s="84" t="s">
        <v>88</v>
      </c>
      <c r="B14" s="84"/>
      <c r="C14" s="85" t="s">
        <v>5</v>
      </c>
      <c r="D14" s="85"/>
      <c r="E14" s="85"/>
      <c r="F14" s="85"/>
      <c r="G14" s="85"/>
      <c r="H14" s="85"/>
      <c r="I14" s="85"/>
    </row>
    <row r="15" spans="1:9">
      <c r="A15" s="84"/>
      <c r="B15" s="84"/>
      <c r="C15" s="85" t="s">
        <v>51</v>
      </c>
      <c r="D15" s="85"/>
      <c r="E15" s="85"/>
      <c r="F15" s="85"/>
      <c r="G15" s="85"/>
      <c r="H15" s="85"/>
      <c r="I15" s="85"/>
    </row>
    <row r="16" spans="1:9">
      <c r="A16" s="19"/>
      <c r="B16" s="16"/>
      <c r="C16" s="85" t="s">
        <v>6</v>
      </c>
      <c r="D16" s="85"/>
      <c r="E16" s="85"/>
      <c r="F16" s="85"/>
      <c r="G16" s="85"/>
      <c r="H16" s="85"/>
      <c r="I16" s="85"/>
    </row>
    <row r="17" spans="1:9">
      <c r="A17" s="19"/>
      <c r="B17" s="16"/>
      <c r="C17" s="16"/>
      <c r="D17" s="20"/>
    </row>
    <row r="18" spans="1:9">
      <c r="A18" s="93"/>
      <c r="B18" s="93"/>
      <c r="C18" s="85"/>
      <c r="D18" s="85"/>
      <c r="E18" s="85"/>
      <c r="F18" s="85"/>
      <c r="G18" s="85"/>
      <c r="H18" s="85"/>
      <c r="I18" s="85"/>
    </row>
    <row r="19" spans="1:9">
      <c r="A19" s="19"/>
      <c r="B19" s="16"/>
      <c r="C19" s="85"/>
      <c r="D19" s="85"/>
      <c r="E19" s="85"/>
      <c r="F19" s="85"/>
      <c r="G19" s="85"/>
      <c r="H19" s="85"/>
      <c r="I19" s="85"/>
    </row>
    <row r="20" spans="1:9">
      <c r="A20" s="19"/>
      <c r="B20" s="16"/>
      <c r="C20" s="16" t="s">
        <v>4</v>
      </c>
      <c r="D20" s="20"/>
    </row>
    <row r="21" spans="1:9">
      <c r="A21" s="19"/>
      <c r="B21" s="16"/>
      <c r="C21" s="16"/>
      <c r="D21" s="20"/>
    </row>
    <row r="22" spans="1:9">
      <c r="A22" s="22"/>
      <c r="B22" s="16"/>
      <c r="C22" s="16"/>
      <c r="D22" s="17"/>
    </row>
    <row r="23" spans="1:9">
      <c r="A23" s="84"/>
      <c r="B23" s="84"/>
      <c r="C23" s="92"/>
      <c r="D23" s="92"/>
      <c r="E23" s="92"/>
      <c r="F23" s="92"/>
      <c r="G23" s="92"/>
      <c r="H23" s="92"/>
      <c r="I23" s="92"/>
    </row>
    <row r="24" spans="1:9">
      <c r="A24" s="19"/>
      <c r="B24" s="16"/>
      <c r="C24" s="16"/>
      <c r="D24" s="17"/>
      <c r="E24" s="23"/>
      <c r="F24" s="23"/>
      <c r="G24" s="23"/>
      <c r="H24" s="23"/>
      <c r="I24" s="23"/>
    </row>
    <row r="25" spans="1:9">
      <c r="A25" s="84"/>
      <c r="B25" s="84"/>
      <c r="C25" s="85"/>
      <c r="D25" s="85"/>
      <c r="E25" s="85"/>
      <c r="F25" s="85"/>
      <c r="G25" s="85"/>
      <c r="H25" s="85"/>
      <c r="I25" s="85"/>
    </row>
    <row r="26" spans="1:9">
      <c r="A26" s="19"/>
      <c r="B26" s="16"/>
      <c r="C26" s="16"/>
      <c r="D26" s="20"/>
    </row>
    <row r="27" spans="1:9">
      <c r="A27" s="19"/>
      <c r="B27" s="16"/>
      <c r="C27" s="16"/>
      <c r="D27" s="20"/>
    </row>
    <row r="28" spans="1:9">
      <c r="A28" s="19"/>
      <c r="B28" s="16"/>
      <c r="C28" s="16"/>
      <c r="D28" s="20"/>
    </row>
    <row r="29" spans="1:9">
      <c r="A29" s="19"/>
      <c r="B29" s="16"/>
      <c r="C29" s="16"/>
      <c r="D29" s="20"/>
    </row>
    <row r="30" spans="1:9">
      <c r="A30" s="19"/>
      <c r="B30" s="16"/>
      <c r="C30" s="16"/>
      <c r="D30" s="20"/>
    </row>
    <row r="31" spans="1:9">
      <c r="A31" s="84"/>
      <c r="B31" s="84"/>
      <c r="C31" s="86"/>
      <c r="D31" s="86"/>
      <c r="E31" s="86"/>
      <c r="F31" s="86"/>
      <c r="G31" s="86"/>
      <c r="H31" s="86"/>
      <c r="I31" s="86"/>
    </row>
    <row r="33" spans="1:9" ht="18">
      <c r="A33" s="83" t="s">
        <v>8</v>
      </c>
      <c r="B33" s="83"/>
      <c r="C33" s="83"/>
      <c r="D33" s="83"/>
      <c r="E33" s="83"/>
      <c r="F33" s="83"/>
      <c r="G33" s="83"/>
      <c r="H33" s="83"/>
      <c r="I33" s="83"/>
    </row>
    <row r="34" spans="1:9">
      <c r="A34" s="24" t="s">
        <v>4</v>
      </c>
      <c r="F34" s="25"/>
      <c r="G34" s="26"/>
      <c r="H34" s="27"/>
      <c r="I34" s="28"/>
    </row>
    <row r="35" spans="1:9" ht="25.5" customHeight="1">
      <c r="A35" s="29"/>
      <c r="C35" s="87" t="str">
        <f>C7</f>
        <v>NA VODOVODNIH HIŠNIH PRIKLJUČKIH BRDO PRI IHANU PROTI VH BRDO</v>
      </c>
      <c r="D35" s="87"/>
      <c r="E35" s="87"/>
      <c r="F35" s="87"/>
      <c r="G35" s="87"/>
      <c r="H35" s="30" t="s">
        <v>11</v>
      </c>
      <c r="I35" s="31">
        <f>I57</f>
        <v>0</v>
      </c>
    </row>
    <row r="36" spans="1:9">
      <c r="A36" s="32"/>
      <c r="E36" s="20"/>
      <c r="F36" s="26"/>
      <c r="G36" s="27"/>
      <c r="H36" s="28"/>
      <c r="I36" s="28"/>
    </row>
    <row r="37" spans="1:9">
      <c r="A37" s="24"/>
      <c r="E37" s="20"/>
      <c r="F37" s="26"/>
      <c r="G37" s="27"/>
      <c r="H37" s="30"/>
      <c r="I37" s="31"/>
    </row>
    <row r="38" spans="1:9">
      <c r="A38" s="32"/>
      <c r="E38" s="20"/>
      <c r="F38" s="26"/>
      <c r="G38" s="27"/>
      <c r="H38" s="28"/>
      <c r="I38" s="33"/>
    </row>
    <row r="39" spans="1:9">
      <c r="E39" s="20"/>
      <c r="F39" s="26"/>
      <c r="G39" s="24" t="s">
        <v>9</v>
      </c>
      <c r="H39" s="28"/>
      <c r="I39" s="31">
        <f>SUM(I35:I37)</f>
        <v>0</v>
      </c>
    </row>
    <row r="40" spans="1:9">
      <c r="A40" s="24"/>
      <c r="E40" s="20"/>
      <c r="F40" s="26"/>
      <c r="G40" s="27"/>
      <c r="H40" s="28"/>
      <c r="I40" s="31"/>
    </row>
    <row r="41" spans="1:9">
      <c r="A41" s="35"/>
      <c r="B41" s="36"/>
      <c r="C41" s="36"/>
      <c r="D41" s="36"/>
      <c r="E41" s="37"/>
      <c r="F41" s="38"/>
      <c r="G41" s="39"/>
      <c r="H41" s="33"/>
      <c r="I41" s="33"/>
    </row>
    <row r="42" spans="1:9" ht="26.25" customHeight="1">
      <c r="A42" s="32"/>
      <c r="F42" s="26"/>
      <c r="G42" s="20" t="s">
        <v>85</v>
      </c>
      <c r="H42" s="30" t="s">
        <v>11</v>
      </c>
      <c r="I42" s="28">
        <f>SUM(I39)*0.22</f>
        <v>0</v>
      </c>
    </row>
    <row r="43" spans="1:9">
      <c r="A43" s="32"/>
      <c r="E43" s="20"/>
      <c r="F43" s="26"/>
      <c r="G43" s="27"/>
      <c r="H43" s="40"/>
      <c r="I43" s="33"/>
    </row>
    <row r="44" spans="1:9">
      <c r="E44" s="32" t="s">
        <v>4</v>
      </c>
      <c r="F44" s="88" t="s">
        <v>86</v>
      </c>
      <c r="G44" s="88"/>
      <c r="H44" s="30" t="s">
        <v>11</v>
      </c>
      <c r="I44" s="28">
        <f>SUM(I39:I42)</f>
        <v>0</v>
      </c>
    </row>
    <row r="45" spans="1:9">
      <c r="A45" s="32"/>
      <c r="E45" s="41"/>
      <c r="F45" s="26"/>
      <c r="G45" s="27"/>
      <c r="H45" s="28"/>
      <c r="I45" s="28"/>
    </row>
    <row r="46" spans="1:9">
      <c r="A46" s="47"/>
      <c r="B46" s="1"/>
      <c r="C46" s="1"/>
      <c r="D46" s="1"/>
      <c r="E46" s="41"/>
      <c r="F46" s="43"/>
      <c r="G46" s="44"/>
      <c r="H46" s="45"/>
      <c r="I46" s="46"/>
    </row>
    <row r="47" spans="1:9">
      <c r="A47" s="32"/>
      <c r="E47" s="25"/>
      <c r="F47" s="26"/>
      <c r="G47" s="27"/>
      <c r="H47" s="28"/>
      <c r="I47" s="28"/>
    </row>
    <row r="48" spans="1:9" ht="18">
      <c r="A48" s="83" t="s">
        <v>87</v>
      </c>
      <c r="B48" s="83"/>
      <c r="C48" s="83"/>
      <c r="D48" s="83"/>
      <c r="E48" s="83"/>
      <c r="F48" s="83"/>
      <c r="G48" s="83"/>
      <c r="H48" s="83"/>
      <c r="I48" s="83"/>
    </row>
    <row r="49" spans="1:9">
      <c r="A49" s="32"/>
      <c r="E49" s="25"/>
      <c r="F49" s="26"/>
      <c r="G49" s="27"/>
      <c r="H49" s="28"/>
      <c r="I49" s="28"/>
    </row>
    <row r="50" spans="1:9">
      <c r="A50" s="32"/>
      <c r="E50" s="25"/>
      <c r="F50" s="26"/>
      <c r="G50" s="27"/>
      <c r="H50" s="28"/>
      <c r="I50" s="28"/>
    </row>
    <row r="51" spans="1:9">
      <c r="A51" s="89" t="s">
        <v>89</v>
      </c>
      <c r="B51" s="89"/>
      <c r="C51" s="42"/>
      <c r="D51" s="42"/>
      <c r="E51" s="41"/>
      <c r="F51" s="43"/>
      <c r="G51" s="44"/>
      <c r="H51" s="45" t="s">
        <v>11</v>
      </c>
      <c r="I51" s="46">
        <f>I80</f>
        <v>0</v>
      </c>
    </row>
    <row r="52" spans="1:9">
      <c r="A52" s="32"/>
      <c r="E52" s="25"/>
      <c r="F52" s="26"/>
      <c r="G52" s="27"/>
      <c r="H52" s="28"/>
      <c r="I52" s="50"/>
    </row>
    <row r="53" spans="1:9">
      <c r="A53" s="89" t="s">
        <v>90</v>
      </c>
      <c r="B53" s="89"/>
      <c r="C53" s="42"/>
      <c r="D53" s="42"/>
      <c r="E53" s="41"/>
      <c r="F53" s="43"/>
      <c r="G53" s="44"/>
      <c r="H53" s="45" t="s">
        <v>11</v>
      </c>
      <c r="I53" s="46">
        <f>I103</f>
        <v>0</v>
      </c>
    </row>
    <row r="54" spans="1:9">
      <c r="A54" s="32"/>
      <c r="E54" s="25"/>
      <c r="F54" s="26"/>
      <c r="G54" s="27"/>
      <c r="H54" s="28"/>
      <c r="I54" s="28"/>
    </row>
    <row r="55" spans="1:9">
      <c r="A55" s="89" t="s">
        <v>91</v>
      </c>
      <c r="B55" s="89"/>
      <c r="C55" s="42"/>
      <c r="D55" s="42"/>
      <c r="E55" s="41"/>
      <c r="F55" s="43"/>
      <c r="G55" s="44"/>
      <c r="H55" s="45" t="s">
        <v>11</v>
      </c>
      <c r="I55" s="46">
        <f>I124</f>
        <v>0</v>
      </c>
    </row>
    <row r="56" spans="1:9">
      <c r="A56" s="35"/>
      <c r="B56" s="36"/>
      <c r="C56" s="36"/>
      <c r="D56" s="36"/>
      <c r="E56" s="48"/>
      <c r="F56" s="38"/>
      <c r="G56" s="39"/>
      <c r="H56" s="33"/>
      <c r="I56" s="49"/>
    </row>
    <row r="57" spans="1:9">
      <c r="A57" s="47" t="s">
        <v>10</v>
      </c>
      <c r="B57" s="1"/>
      <c r="C57" s="1"/>
      <c r="D57" s="1"/>
      <c r="E57" s="41"/>
      <c r="F57" s="43"/>
      <c r="G57" s="44"/>
      <c r="H57" s="45" t="s">
        <v>11</v>
      </c>
      <c r="I57" s="46">
        <f>SUM(I51:I56)</f>
        <v>0</v>
      </c>
    </row>
    <row r="58" spans="1:9">
      <c r="A58" s="2"/>
      <c r="B58" s="3"/>
      <c r="C58" s="3"/>
      <c r="D58" s="3"/>
      <c r="E58" s="4"/>
      <c r="F58" s="5"/>
      <c r="G58" s="6"/>
      <c r="H58" s="7"/>
      <c r="I58" s="7"/>
    </row>
    <row r="59" spans="1:9">
      <c r="A59" s="2"/>
      <c r="B59" s="3"/>
      <c r="C59" s="3"/>
      <c r="D59" s="3"/>
      <c r="E59" s="4"/>
      <c r="F59" s="5"/>
      <c r="G59" s="6"/>
      <c r="H59" s="7"/>
      <c r="I59" s="7"/>
    </row>
    <row r="60" spans="1:9">
      <c r="A60" s="61"/>
      <c r="B60" s="62"/>
      <c r="C60" s="62"/>
      <c r="D60" s="62"/>
      <c r="E60" s="63"/>
      <c r="F60" s="64"/>
      <c r="G60" s="34"/>
      <c r="H60" s="34"/>
      <c r="I60" s="8"/>
    </row>
    <row r="61" spans="1:9">
      <c r="A61" s="81" t="s">
        <v>107</v>
      </c>
      <c r="B61" s="81"/>
      <c r="C61" s="81"/>
      <c r="D61" s="81"/>
      <c r="E61" s="81"/>
      <c r="F61" s="81"/>
      <c r="G61" s="81"/>
      <c r="H61" s="81"/>
      <c r="I61" s="75"/>
    </row>
    <row r="62" spans="1:9">
      <c r="A62" s="81" t="s">
        <v>89</v>
      </c>
      <c r="B62" s="81"/>
      <c r="C62" s="81"/>
      <c r="D62" s="81"/>
      <c r="E62" s="81"/>
      <c r="F62" s="81"/>
      <c r="G62" s="81"/>
      <c r="H62" s="81"/>
      <c r="I62" s="75"/>
    </row>
    <row r="63" spans="1:9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25.5">
      <c r="A64" s="10" t="s">
        <v>12</v>
      </c>
      <c r="B64" s="82" t="s">
        <v>13</v>
      </c>
      <c r="C64" s="82"/>
      <c r="D64" s="82"/>
      <c r="E64" s="82"/>
      <c r="F64" s="11" t="s">
        <v>14</v>
      </c>
      <c r="G64" s="12" t="s">
        <v>15</v>
      </c>
      <c r="H64" s="13" t="s">
        <v>16</v>
      </c>
      <c r="I64" s="13" t="s">
        <v>17</v>
      </c>
    </row>
    <row r="65" spans="1:16" ht="27" customHeight="1">
      <c r="A65" s="52" t="s">
        <v>18</v>
      </c>
      <c r="B65" s="77" t="s">
        <v>55</v>
      </c>
      <c r="C65" s="77"/>
      <c r="D65" s="77"/>
      <c r="E65" s="77"/>
      <c r="F65" s="53" t="s">
        <v>0</v>
      </c>
      <c r="G65" s="54">
        <v>14</v>
      </c>
      <c r="H65" s="55">
        <v>0</v>
      </c>
      <c r="I65" s="56">
        <f>G65*H65</f>
        <v>0</v>
      </c>
    </row>
    <row r="66" spans="1:16" ht="166.5" customHeight="1">
      <c r="A66" s="52" t="s">
        <v>19</v>
      </c>
      <c r="B66" s="77" t="s">
        <v>65</v>
      </c>
      <c r="C66" s="77"/>
      <c r="D66" s="77"/>
      <c r="E66" s="77"/>
      <c r="F66" s="53" t="s">
        <v>52</v>
      </c>
      <c r="G66" s="54">
        <v>285</v>
      </c>
      <c r="H66" s="55">
        <v>0</v>
      </c>
      <c r="I66" s="56">
        <f t="shared" ref="I66:I78" si="0">G66*H66</f>
        <v>0</v>
      </c>
    </row>
    <row r="67" spans="1:16" ht="166.5" customHeight="1">
      <c r="A67" s="52" t="s">
        <v>20</v>
      </c>
      <c r="B67" s="77" t="s">
        <v>66</v>
      </c>
      <c r="C67" s="77"/>
      <c r="D67" s="77"/>
      <c r="E67" s="77"/>
      <c r="F67" s="53" t="s">
        <v>52</v>
      </c>
      <c r="G67" s="54">
        <v>5</v>
      </c>
      <c r="H67" s="55">
        <v>0</v>
      </c>
      <c r="I67" s="56">
        <f t="shared" si="0"/>
        <v>0</v>
      </c>
    </row>
    <row r="68" spans="1:16" ht="168" customHeight="1">
      <c r="A68" s="52" t="s">
        <v>21</v>
      </c>
      <c r="B68" s="77" t="s">
        <v>64</v>
      </c>
      <c r="C68" s="77"/>
      <c r="D68" s="77"/>
      <c r="E68" s="77"/>
      <c r="F68" s="53" t="s">
        <v>52</v>
      </c>
      <c r="G68" s="54">
        <v>5</v>
      </c>
      <c r="H68" s="55">
        <v>0</v>
      </c>
      <c r="I68" s="56">
        <f t="shared" si="0"/>
        <v>0</v>
      </c>
      <c r="J68" s="68"/>
    </row>
    <row r="69" spans="1:16" ht="246" customHeight="1">
      <c r="A69" s="52" t="s">
        <v>22</v>
      </c>
      <c r="B69" s="77" t="s">
        <v>67</v>
      </c>
      <c r="C69" s="77"/>
      <c r="D69" s="77"/>
      <c r="E69" s="77"/>
      <c r="F69" s="53" t="s">
        <v>52</v>
      </c>
      <c r="G69" s="54">
        <v>104</v>
      </c>
      <c r="H69" s="55">
        <v>0</v>
      </c>
      <c r="I69" s="56">
        <f t="shared" si="0"/>
        <v>0</v>
      </c>
    </row>
    <row r="70" spans="1:16" ht="195" customHeight="1">
      <c r="A70" s="52" t="s">
        <v>23</v>
      </c>
      <c r="B70" s="77" t="s">
        <v>68</v>
      </c>
      <c r="C70" s="77"/>
      <c r="D70" s="77"/>
      <c r="E70" s="77"/>
      <c r="F70" s="53" t="s">
        <v>52</v>
      </c>
      <c r="G70" s="54">
        <v>15</v>
      </c>
      <c r="H70" s="55">
        <v>0</v>
      </c>
      <c r="I70" s="56">
        <f t="shared" si="0"/>
        <v>0</v>
      </c>
      <c r="J70" s="73"/>
      <c r="K70" s="73"/>
      <c r="L70" s="73"/>
      <c r="M70" s="73"/>
      <c r="N70" s="73"/>
      <c r="O70" s="73"/>
      <c r="P70" s="73"/>
    </row>
    <row r="71" spans="1:16" ht="44.25" customHeight="1">
      <c r="A71" s="52" t="s">
        <v>24</v>
      </c>
      <c r="B71" s="77" t="s">
        <v>56</v>
      </c>
      <c r="C71" s="77"/>
      <c r="D71" s="77"/>
      <c r="E71" s="77"/>
      <c r="F71" s="53" t="s">
        <v>0</v>
      </c>
      <c r="G71" s="54">
        <v>1</v>
      </c>
      <c r="H71" s="55">
        <v>0</v>
      </c>
      <c r="I71" s="56">
        <f t="shared" si="0"/>
        <v>0</v>
      </c>
    </row>
    <row r="72" spans="1:16" ht="52.5" customHeight="1">
      <c r="A72" s="52" t="s">
        <v>25</v>
      </c>
      <c r="B72" s="77" t="s">
        <v>98</v>
      </c>
      <c r="C72" s="77"/>
      <c r="D72" s="77"/>
      <c r="E72" s="77"/>
      <c r="F72" s="53" t="s">
        <v>52</v>
      </c>
      <c r="G72" s="54">
        <v>24</v>
      </c>
      <c r="H72" s="55">
        <v>0</v>
      </c>
      <c r="I72" s="56">
        <f t="shared" si="0"/>
        <v>0</v>
      </c>
    </row>
    <row r="73" spans="1:16" ht="57" customHeight="1">
      <c r="A73" s="52" t="s">
        <v>26</v>
      </c>
      <c r="B73" s="77" t="s">
        <v>57</v>
      </c>
      <c r="C73" s="77"/>
      <c r="D73" s="77"/>
      <c r="E73" s="77"/>
      <c r="F73" s="53" t="s">
        <v>53</v>
      </c>
      <c r="G73" s="54">
        <v>6</v>
      </c>
      <c r="H73" s="55">
        <v>0</v>
      </c>
      <c r="I73" s="56">
        <f t="shared" si="0"/>
        <v>0</v>
      </c>
    </row>
    <row r="74" spans="1:16" ht="45" customHeight="1">
      <c r="A74" s="52" t="s">
        <v>27</v>
      </c>
      <c r="B74" s="77" t="s">
        <v>58</v>
      </c>
      <c r="C74" s="77"/>
      <c r="D74" s="77"/>
      <c r="E74" s="77"/>
      <c r="F74" s="53" t="s">
        <v>53</v>
      </c>
      <c r="G74" s="54">
        <v>6</v>
      </c>
      <c r="H74" s="55">
        <v>0</v>
      </c>
      <c r="I74" s="56">
        <f t="shared" si="0"/>
        <v>0</v>
      </c>
    </row>
    <row r="75" spans="1:16" ht="54" customHeight="1">
      <c r="A75" s="52" t="s">
        <v>28</v>
      </c>
      <c r="B75" s="77" t="s">
        <v>59</v>
      </c>
      <c r="C75" s="77"/>
      <c r="D75" s="77"/>
      <c r="E75" s="77"/>
      <c r="F75" s="53" t="s">
        <v>0</v>
      </c>
      <c r="G75" s="54">
        <v>11</v>
      </c>
      <c r="H75" s="55">
        <v>0</v>
      </c>
      <c r="I75" s="56">
        <f t="shared" si="0"/>
        <v>0</v>
      </c>
    </row>
    <row r="76" spans="1:16" ht="91.5" customHeight="1">
      <c r="A76" s="52" t="s">
        <v>29</v>
      </c>
      <c r="B76" s="77" t="s">
        <v>60</v>
      </c>
      <c r="C76" s="77"/>
      <c r="D76" s="77"/>
      <c r="E76" s="77"/>
      <c r="F76" s="53" t="s">
        <v>52</v>
      </c>
      <c r="G76" s="54">
        <v>10</v>
      </c>
      <c r="H76" s="55">
        <v>0</v>
      </c>
      <c r="I76" s="56">
        <f t="shared" si="0"/>
        <v>0</v>
      </c>
      <c r="J76" s="16"/>
      <c r="K76" s="16"/>
      <c r="L76" s="16"/>
      <c r="M76" s="16"/>
      <c r="N76" s="16"/>
      <c r="O76" s="16"/>
      <c r="P76" s="16"/>
    </row>
    <row r="77" spans="1:16" ht="91.5" customHeight="1">
      <c r="A77" s="52" t="s">
        <v>30</v>
      </c>
      <c r="B77" s="77" t="s">
        <v>61</v>
      </c>
      <c r="C77" s="77"/>
      <c r="D77" s="77"/>
      <c r="E77" s="77"/>
      <c r="F77" s="53" t="s">
        <v>52</v>
      </c>
      <c r="G77" s="54">
        <v>6</v>
      </c>
      <c r="H77" s="55">
        <v>0</v>
      </c>
      <c r="I77" s="56">
        <f t="shared" si="0"/>
        <v>0</v>
      </c>
    </row>
    <row r="78" spans="1:16" ht="93" customHeight="1">
      <c r="A78" s="52" t="s">
        <v>31</v>
      </c>
      <c r="B78" s="77" t="s">
        <v>62</v>
      </c>
      <c r="C78" s="77"/>
      <c r="D78" s="77"/>
      <c r="E78" s="77"/>
      <c r="F78" s="53" t="s">
        <v>52</v>
      </c>
      <c r="G78" s="54">
        <v>414</v>
      </c>
      <c r="H78" s="55">
        <v>0</v>
      </c>
      <c r="I78" s="56">
        <f t="shared" si="0"/>
        <v>0</v>
      </c>
      <c r="J78" s="68"/>
      <c r="K78" s="68"/>
    </row>
    <row r="79" spans="1:16" ht="54" customHeight="1">
      <c r="A79" s="52" t="s">
        <v>32</v>
      </c>
      <c r="B79" s="77" t="s">
        <v>54</v>
      </c>
      <c r="C79" s="77"/>
      <c r="D79" s="77"/>
      <c r="E79" s="77"/>
      <c r="F79" s="53"/>
      <c r="G79" s="54"/>
      <c r="H79" s="55"/>
      <c r="I79" s="56">
        <f>SUM(I65:I78)*0.2</f>
        <v>0</v>
      </c>
      <c r="J79" s="73"/>
      <c r="K79" s="73"/>
    </row>
    <row r="80" spans="1:16">
      <c r="A80" s="57"/>
      <c r="B80" s="78" t="s">
        <v>34</v>
      </c>
      <c r="C80" s="78"/>
      <c r="D80" s="78"/>
      <c r="E80" s="78"/>
      <c r="F80" s="58"/>
      <c r="G80" s="59"/>
      <c r="H80" s="60" t="s">
        <v>33</v>
      </c>
      <c r="I80" s="60">
        <f>SUM(I65:I79)</f>
        <v>0</v>
      </c>
    </row>
    <row r="81" spans="1:9">
      <c r="A81" s="57"/>
      <c r="B81" s="76"/>
      <c r="C81" s="76"/>
      <c r="D81" s="76"/>
      <c r="E81" s="76"/>
      <c r="F81" s="58"/>
      <c r="G81" s="59"/>
      <c r="H81" s="60"/>
      <c r="I81" s="60"/>
    </row>
    <row r="82" spans="1:9">
      <c r="A82" s="65"/>
      <c r="B82" s="25"/>
      <c r="C82" s="25"/>
      <c r="D82" s="25"/>
      <c r="E82" s="26"/>
      <c r="F82" s="27"/>
      <c r="G82" s="50"/>
      <c r="H82" s="28"/>
      <c r="I82" s="8"/>
    </row>
    <row r="83" spans="1:9">
      <c r="A83" s="61"/>
      <c r="B83" s="66"/>
      <c r="C83" s="66"/>
      <c r="D83" s="66"/>
      <c r="E83" s="58"/>
      <c r="F83" s="59"/>
      <c r="G83" s="67"/>
      <c r="H83" s="60"/>
      <c r="I83" s="8"/>
    </row>
    <row r="84" spans="1:9">
      <c r="A84" s="81" t="s">
        <v>108</v>
      </c>
      <c r="B84" s="81"/>
      <c r="C84" s="81"/>
      <c r="D84" s="81"/>
      <c r="E84" s="81"/>
      <c r="F84" s="81"/>
      <c r="G84" s="81"/>
      <c r="H84" s="81"/>
      <c r="I84" s="75"/>
    </row>
    <row r="85" spans="1:9">
      <c r="A85" s="81" t="s">
        <v>90</v>
      </c>
      <c r="B85" s="81"/>
      <c r="C85" s="81"/>
      <c r="D85" s="81"/>
      <c r="E85" s="81"/>
      <c r="F85" s="81"/>
      <c r="G85" s="81"/>
      <c r="H85" s="81"/>
      <c r="I85" s="75"/>
    </row>
    <row r="86" spans="1:9">
      <c r="A86" s="51"/>
      <c r="B86" s="51"/>
      <c r="C86" s="51"/>
      <c r="D86" s="51"/>
      <c r="E86" s="51"/>
      <c r="F86" s="51"/>
      <c r="G86" s="51"/>
      <c r="H86" s="51"/>
      <c r="I86" s="51"/>
    </row>
    <row r="87" spans="1:9" ht="25.5">
      <c r="A87" s="10" t="s">
        <v>12</v>
      </c>
      <c r="B87" s="82" t="s">
        <v>13</v>
      </c>
      <c r="C87" s="82"/>
      <c r="D87" s="82"/>
      <c r="E87" s="82"/>
      <c r="F87" s="11" t="s">
        <v>14</v>
      </c>
      <c r="G87" s="12" t="s">
        <v>15</v>
      </c>
      <c r="H87" s="13" t="s">
        <v>16</v>
      </c>
      <c r="I87" s="13" t="s">
        <v>17</v>
      </c>
    </row>
    <row r="88" spans="1:9" ht="80.25" customHeight="1">
      <c r="A88" s="52" t="s">
        <v>106</v>
      </c>
      <c r="B88" s="77" t="s">
        <v>71</v>
      </c>
      <c r="C88" s="77"/>
      <c r="D88" s="77"/>
      <c r="E88" s="77"/>
      <c r="F88" s="53" t="s">
        <v>52</v>
      </c>
      <c r="G88" s="54">
        <v>368</v>
      </c>
      <c r="H88" s="55">
        <v>0</v>
      </c>
      <c r="I88" s="56">
        <f t="shared" ref="I88:I101" si="1">G88*H88</f>
        <v>0</v>
      </c>
    </row>
    <row r="89" spans="1:9" ht="49.5" customHeight="1">
      <c r="A89" s="52" t="s">
        <v>35</v>
      </c>
      <c r="B89" s="94" t="s">
        <v>99</v>
      </c>
      <c r="C89" s="94"/>
      <c r="D89" s="94"/>
      <c r="E89" s="94"/>
      <c r="F89" s="53" t="s">
        <v>52</v>
      </c>
      <c r="G89" s="54">
        <v>46</v>
      </c>
      <c r="H89" s="55">
        <v>0</v>
      </c>
      <c r="I89" s="56">
        <f t="shared" si="1"/>
        <v>0</v>
      </c>
    </row>
    <row r="90" spans="1:9" ht="81" customHeight="1">
      <c r="A90" s="52" t="s">
        <v>36</v>
      </c>
      <c r="B90" s="77" t="s">
        <v>72</v>
      </c>
      <c r="C90" s="77"/>
      <c r="D90" s="77"/>
      <c r="E90" s="77"/>
      <c r="F90" s="53" t="s">
        <v>0</v>
      </c>
      <c r="G90" s="54">
        <v>7</v>
      </c>
      <c r="H90" s="55">
        <v>0</v>
      </c>
      <c r="I90" s="56">
        <f t="shared" si="1"/>
        <v>0</v>
      </c>
    </row>
    <row r="91" spans="1:9" ht="81" customHeight="1">
      <c r="A91" s="52" t="s">
        <v>37</v>
      </c>
      <c r="B91" s="77" t="s">
        <v>100</v>
      </c>
      <c r="C91" s="77"/>
      <c r="D91" s="77"/>
      <c r="E91" s="77"/>
      <c r="F91" s="53" t="s">
        <v>0</v>
      </c>
      <c r="G91" s="54">
        <v>3</v>
      </c>
      <c r="H91" s="55">
        <v>0</v>
      </c>
      <c r="I91" s="56">
        <f t="shared" ref="I91" si="2">G91*H91</f>
        <v>0</v>
      </c>
    </row>
    <row r="92" spans="1:9" ht="81" customHeight="1">
      <c r="A92" s="52" t="s">
        <v>38</v>
      </c>
      <c r="B92" s="77" t="s">
        <v>103</v>
      </c>
      <c r="C92" s="77"/>
      <c r="D92" s="77"/>
      <c r="E92" s="77"/>
      <c r="F92" s="53" t="s">
        <v>0</v>
      </c>
      <c r="G92" s="54">
        <v>1</v>
      </c>
      <c r="H92" s="55">
        <v>0</v>
      </c>
      <c r="I92" s="56">
        <f t="shared" ref="I92" si="3">G92*H92</f>
        <v>0</v>
      </c>
    </row>
    <row r="93" spans="1:9" ht="69.75" customHeight="1">
      <c r="A93" s="52" t="s">
        <v>39</v>
      </c>
      <c r="B93" s="77" t="s">
        <v>93</v>
      </c>
      <c r="C93" s="77"/>
      <c r="D93" s="77"/>
      <c r="E93" s="77"/>
      <c r="F93" s="53" t="s">
        <v>0</v>
      </c>
      <c r="G93" s="54">
        <v>4</v>
      </c>
      <c r="H93" s="55">
        <v>0</v>
      </c>
      <c r="I93" s="56">
        <f t="shared" ref="I93" si="4">G93*H93</f>
        <v>0</v>
      </c>
    </row>
    <row r="94" spans="1:9" ht="40.5" customHeight="1">
      <c r="A94" s="52" t="s">
        <v>40</v>
      </c>
      <c r="B94" s="77" t="s">
        <v>73</v>
      </c>
      <c r="C94" s="77"/>
      <c r="D94" s="77"/>
      <c r="E94" s="77"/>
      <c r="F94" s="53" t="s">
        <v>50</v>
      </c>
      <c r="G94" s="54">
        <v>14</v>
      </c>
      <c r="H94" s="55">
        <v>0</v>
      </c>
      <c r="I94" s="56">
        <f t="shared" si="1"/>
        <v>0</v>
      </c>
    </row>
    <row r="95" spans="1:9" ht="93.75" customHeight="1">
      <c r="A95" s="52" t="s">
        <v>41</v>
      </c>
      <c r="B95" s="77" t="s">
        <v>74</v>
      </c>
      <c r="C95" s="77"/>
      <c r="D95" s="77"/>
      <c r="E95" s="77"/>
      <c r="F95" s="53" t="s">
        <v>0</v>
      </c>
      <c r="G95" s="54">
        <v>11</v>
      </c>
      <c r="H95" s="55">
        <v>0</v>
      </c>
      <c r="I95" s="56">
        <f t="shared" si="1"/>
        <v>0</v>
      </c>
    </row>
    <row r="96" spans="1:9" ht="89.25" customHeight="1">
      <c r="A96" s="52" t="s">
        <v>42</v>
      </c>
      <c r="B96" s="77" t="s">
        <v>76</v>
      </c>
      <c r="C96" s="77"/>
      <c r="D96" s="77"/>
      <c r="E96" s="77"/>
      <c r="F96" s="53" t="s">
        <v>52</v>
      </c>
      <c r="G96" s="54">
        <v>20</v>
      </c>
      <c r="H96" s="55">
        <v>0</v>
      </c>
      <c r="I96" s="56">
        <f t="shared" si="1"/>
        <v>0</v>
      </c>
    </row>
    <row r="97" spans="1:17" ht="94.5" customHeight="1">
      <c r="A97" s="52" t="s">
        <v>43</v>
      </c>
      <c r="B97" s="77" t="s">
        <v>77</v>
      </c>
      <c r="C97" s="77"/>
      <c r="D97" s="77"/>
      <c r="E97" s="77"/>
      <c r="F97" s="53" t="s">
        <v>52</v>
      </c>
      <c r="G97" s="54">
        <v>20</v>
      </c>
      <c r="H97" s="55">
        <v>0</v>
      </c>
      <c r="I97" s="56">
        <f t="shared" ref="I97" si="5">G97*H97</f>
        <v>0</v>
      </c>
    </row>
    <row r="98" spans="1:17" ht="42" customHeight="1">
      <c r="A98" s="52" t="s">
        <v>44</v>
      </c>
      <c r="B98" s="77" t="s">
        <v>75</v>
      </c>
      <c r="C98" s="77"/>
      <c r="D98" s="77"/>
      <c r="E98" s="77"/>
      <c r="F98" s="53" t="s">
        <v>52</v>
      </c>
      <c r="G98" s="54">
        <v>20</v>
      </c>
      <c r="H98" s="55">
        <v>0</v>
      </c>
      <c r="I98" s="56">
        <f t="shared" si="1"/>
        <v>0</v>
      </c>
    </row>
    <row r="99" spans="1:17" ht="63" customHeight="1">
      <c r="A99" s="52" t="s">
        <v>45</v>
      </c>
      <c r="B99" s="77" t="s">
        <v>78</v>
      </c>
      <c r="C99" s="77"/>
      <c r="D99" s="77"/>
      <c r="E99" s="77"/>
      <c r="F99" s="53" t="s">
        <v>0</v>
      </c>
      <c r="G99" s="54">
        <v>11</v>
      </c>
      <c r="H99" s="55">
        <v>0</v>
      </c>
      <c r="I99" s="56">
        <f t="shared" si="1"/>
        <v>0</v>
      </c>
    </row>
    <row r="100" spans="1:17" ht="28.5" customHeight="1">
      <c r="A100" s="52" t="s">
        <v>46</v>
      </c>
      <c r="B100" s="77" t="s">
        <v>70</v>
      </c>
      <c r="C100" s="77"/>
      <c r="D100" s="77"/>
      <c r="E100" s="77"/>
      <c r="F100" s="53" t="s">
        <v>52</v>
      </c>
      <c r="G100" s="54">
        <v>414</v>
      </c>
      <c r="H100" s="55">
        <v>0</v>
      </c>
      <c r="I100" s="56">
        <f t="shared" si="1"/>
        <v>0</v>
      </c>
    </row>
    <row r="101" spans="1:17" ht="40.5" customHeight="1">
      <c r="A101" s="52" t="s">
        <v>47</v>
      </c>
      <c r="B101" s="77" t="s">
        <v>69</v>
      </c>
      <c r="C101" s="77"/>
      <c r="D101" s="77"/>
      <c r="E101" s="77"/>
      <c r="F101" s="53" t="s">
        <v>52</v>
      </c>
      <c r="G101" s="54">
        <v>414</v>
      </c>
      <c r="H101" s="55">
        <v>0</v>
      </c>
      <c r="I101" s="56">
        <f t="shared" si="1"/>
        <v>0</v>
      </c>
    </row>
    <row r="102" spans="1:17" ht="54" customHeight="1">
      <c r="A102" s="52" t="s">
        <v>49</v>
      </c>
      <c r="B102" s="77" t="s">
        <v>63</v>
      </c>
      <c r="C102" s="77"/>
      <c r="D102" s="77"/>
      <c r="E102" s="77"/>
      <c r="F102" s="53" t="s">
        <v>4</v>
      </c>
      <c r="G102" s="54" t="s">
        <v>4</v>
      </c>
      <c r="H102" s="55" t="s">
        <v>4</v>
      </c>
      <c r="I102" s="56">
        <f>SUM(I88:I101)*0.2</f>
        <v>0</v>
      </c>
    </row>
    <row r="103" spans="1:17">
      <c r="A103" s="57"/>
      <c r="B103" s="78" t="s">
        <v>48</v>
      </c>
      <c r="C103" s="78"/>
      <c r="D103" s="78"/>
      <c r="E103" s="78"/>
      <c r="F103" s="58"/>
      <c r="G103" s="59"/>
      <c r="H103" s="60" t="s">
        <v>33</v>
      </c>
      <c r="I103" s="60">
        <f>SUM(I88:I102)</f>
        <v>0</v>
      </c>
    </row>
    <row r="104" spans="1:17">
      <c r="A104" s="57"/>
      <c r="B104" s="76"/>
      <c r="C104" s="76"/>
      <c r="D104" s="76"/>
      <c r="E104" s="76"/>
      <c r="F104" s="58"/>
      <c r="G104" s="59"/>
      <c r="H104" s="60"/>
      <c r="I104" s="60"/>
    </row>
    <row r="105" spans="1:17">
      <c r="A105" s="57"/>
      <c r="B105" s="74"/>
      <c r="C105" s="74"/>
      <c r="D105" s="74"/>
      <c r="E105" s="74"/>
      <c r="F105" s="58"/>
      <c r="G105" s="59"/>
      <c r="H105" s="60"/>
      <c r="I105" s="60"/>
      <c r="J105" s="1"/>
      <c r="K105" s="1"/>
      <c r="L105" s="1"/>
      <c r="M105" s="1"/>
      <c r="N105" s="1"/>
      <c r="O105" s="1"/>
      <c r="P105" s="1"/>
      <c r="Q105" s="1"/>
    </row>
    <row r="106" spans="1:17">
      <c r="A106" s="81" t="s">
        <v>107</v>
      </c>
      <c r="B106" s="81"/>
      <c r="C106" s="81"/>
      <c r="D106" s="81"/>
      <c r="E106" s="81"/>
      <c r="F106" s="81"/>
      <c r="G106" s="81"/>
      <c r="H106" s="81"/>
      <c r="I106" s="75"/>
      <c r="J106" s="1"/>
      <c r="K106" s="1"/>
      <c r="L106" s="1"/>
      <c r="M106" s="1"/>
      <c r="N106" s="1"/>
      <c r="O106" s="1"/>
      <c r="P106" s="1"/>
      <c r="Q106" s="1"/>
    </row>
    <row r="107" spans="1:17">
      <c r="A107" s="81" t="s">
        <v>91</v>
      </c>
      <c r="B107" s="81"/>
      <c r="C107" s="81"/>
      <c r="D107" s="81"/>
      <c r="E107" s="81"/>
      <c r="F107" s="81"/>
      <c r="G107" s="81"/>
      <c r="H107" s="81"/>
      <c r="I107" s="75"/>
      <c r="J107" s="1"/>
      <c r="K107" s="1"/>
      <c r="L107" s="1"/>
      <c r="M107" s="1"/>
      <c r="N107" s="1"/>
      <c r="O107" s="1"/>
      <c r="P107" s="1"/>
      <c r="Q107" s="1"/>
    </row>
    <row r="108" spans="1:17" ht="6" customHeight="1">
      <c r="A108" s="57"/>
      <c r="B108" s="74"/>
      <c r="C108" s="74"/>
      <c r="D108" s="74"/>
      <c r="E108" s="74"/>
      <c r="F108" s="58"/>
      <c r="G108" s="59"/>
      <c r="H108" s="60"/>
      <c r="I108" s="60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9"/>
      <c r="B109" s="82" t="s">
        <v>13</v>
      </c>
      <c r="C109" s="82"/>
      <c r="D109" s="82"/>
      <c r="E109" s="82"/>
      <c r="F109" s="11" t="s">
        <v>14</v>
      </c>
      <c r="G109" s="12" t="s">
        <v>15</v>
      </c>
      <c r="H109" s="13" t="s">
        <v>16</v>
      </c>
      <c r="I109" s="13" t="s">
        <v>17</v>
      </c>
      <c r="J109" s="1"/>
      <c r="K109" s="1"/>
      <c r="L109" s="1"/>
      <c r="M109" s="1"/>
      <c r="N109" s="1"/>
      <c r="O109" s="1"/>
      <c r="P109" s="1"/>
      <c r="Q109" s="1"/>
    </row>
    <row r="110" spans="1:17" ht="16.5" customHeight="1">
      <c r="A110" s="69"/>
      <c r="B110" s="77" t="s">
        <v>81</v>
      </c>
      <c r="C110" s="77"/>
      <c r="D110" s="77"/>
      <c r="E110" s="77"/>
      <c r="F110" s="53" t="s">
        <v>52</v>
      </c>
      <c r="G110" s="54">
        <v>368</v>
      </c>
      <c r="H110" s="55">
        <v>0</v>
      </c>
      <c r="I110" s="56">
        <f>G110*H110</f>
        <v>0</v>
      </c>
      <c r="J110" s="1"/>
      <c r="K110" s="1"/>
      <c r="L110" s="1"/>
      <c r="M110" s="1"/>
      <c r="N110" s="1"/>
      <c r="O110" s="1"/>
      <c r="P110" s="1"/>
      <c r="Q110" s="1"/>
    </row>
    <row r="111" spans="1:17" ht="16.5" customHeight="1">
      <c r="A111" s="65"/>
      <c r="B111" s="77" t="s">
        <v>82</v>
      </c>
      <c r="C111" s="77"/>
      <c r="D111" s="77"/>
      <c r="E111" s="77"/>
      <c r="F111" s="53" t="s">
        <v>52</v>
      </c>
      <c r="G111" s="54">
        <v>368</v>
      </c>
      <c r="H111" s="55">
        <v>0</v>
      </c>
      <c r="I111" s="56">
        <f t="shared" ref="I111:I122" si="6">G111*H111</f>
        <v>0</v>
      </c>
      <c r="J111" s="1"/>
      <c r="K111" s="1"/>
      <c r="L111" s="1"/>
      <c r="M111" s="1"/>
      <c r="N111" s="1"/>
      <c r="O111" s="1"/>
      <c r="P111" s="1"/>
      <c r="Q111" s="1"/>
    </row>
    <row r="112" spans="1:17" ht="27" customHeight="1">
      <c r="A112" s="65"/>
      <c r="B112" s="79" t="s">
        <v>101</v>
      </c>
      <c r="C112" s="79"/>
      <c r="D112" s="79"/>
      <c r="E112" s="79"/>
      <c r="F112" s="53" t="s">
        <v>52</v>
      </c>
      <c r="G112" s="54">
        <v>46</v>
      </c>
      <c r="H112" s="55">
        <v>0</v>
      </c>
      <c r="I112" s="56">
        <f t="shared" si="6"/>
        <v>0</v>
      </c>
      <c r="J112" s="1"/>
      <c r="K112" s="1"/>
      <c r="L112" s="1"/>
      <c r="M112" s="1"/>
      <c r="N112" s="1"/>
      <c r="O112" s="1"/>
      <c r="P112" s="1"/>
      <c r="Q112" s="1"/>
    </row>
    <row r="113" spans="1:17" ht="55.5" customHeight="1">
      <c r="A113" s="65"/>
      <c r="B113" s="77" t="s">
        <v>92</v>
      </c>
      <c r="C113" s="77"/>
      <c r="D113" s="77"/>
      <c r="E113" s="77"/>
      <c r="F113" s="53" t="s">
        <v>0</v>
      </c>
      <c r="G113" s="54">
        <v>7</v>
      </c>
      <c r="H113" s="55">
        <v>0</v>
      </c>
      <c r="I113" s="56">
        <f t="shared" si="6"/>
        <v>0</v>
      </c>
      <c r="J113" s="68"/>
      <c r="K113" s="68"/>
      <c r="L113" s="1"/>
      <c r="M113" s="1"/>
      <c r="N113" s="1"/>
      <c r="O113" s="1"/>
      <c r="P113" s="1"/>
      <c r="Q113" s="1"/>
    </row>
    <row r="114" spans="1:17" ht="55.5" customHeight="1">
      <c r="A114" s="65"/>
      <c r="B114" s="77" t="s">
        <v>102</v>
      </c>
      <c r="C114" s="77"/>
      <c r="D114" s="77"/>
      <c r="E114" s="77"/>
      <c r="F114" s="53" t="s">
        <v>0</v>
      </c>
      <c r="G114" s="54">
        <v>3</v>
      </c>
      <c r="H114" s="55">
        <v>0</v>
      </c>
      <c r="I114" s="56">
        <f t="shared" ref="I114" si="7">G114*H114</f>
        <v>0</v>
      </c>
      <c r="J114" s="68"/>
      <c r="K114" s="68"/>
      <c r="L114" s="1"/>
      <c r="M114" s="1"/>
      <c r="N114" s="1"/>
      <c r="O114" s="1"/>
      <c r="P114" s="1"/>
      <c r="Q114" s="1"/>
    </row>
    <row r="115" spans="1:17" ht="55.5" customHeight="1">
      <c r="A115" s="65"/>
      <c r="B115" s="77" t="s">
        <v>104</v>
      </c>
      <c r="C115" s="77"/>
      <c r="D115" s="77"/>
      <c r="E115" s="77"/>
      <c r="F115" s="53" t="s">
        <v>0</v>
      </c>
      <c r="G115" s="54">
        <v>1</v>
      </c>
      <c r="H115" s="55">
        <v>0</v>
      </c>
      <c r="I115" s="56">
        <f t="shared" ref="I115" si="8">G115*H115</f>
        <v>0</v>
      </c>
      <c r="J115" s="68"/>
      <c r="K115" s="68"/>
      <c r="L115" s="1"/>
      <c r="M115" s="1"/>
      <c r="N115" s="1"/>
      <c r="O115" s="1"/>
      <c r="P115" s="1"/>
      <c r="Q115" s="1"/>
    </row>
    <row r="116" spans="1:17" ht="55.5" customHeight="1">
      <c r="A116" s="65"/>
      <c r="B116" s="77" t="s">
        <v>96</v>
      </c>
      <c r="C116" s="77"/>
      <c r="D116" s="77"/>
      <c r="E116" s="77"/>
      <c r="F116" s="53" t="s">
        <v>0</v>
      </c>
      <c r="G116" s="54">
        <v>4</v>
      </c>
      <c r="H116" s="55">
        <v>0</v>
      </c>
      <c r="I116" s="56">
        <f t="shared" ref="I116" si="9">G116*H116</f>
        <v>0</v>
      </c>
      <c r="J116" s="68"/>
      <c r="K116" s="68"/>
      <c r="L116" s="1"/>
      <c r="M116" s="1"/>
      <c r="N116" s="1"/>
      <c r="O116" s="1"/>
      <c r="P116" s="1"/>
      <c r="Q116" s="1"/>
    </row>
    <row r="117" spans="1:17" ht="43.5" customHeight="1">
      <c r="A117" s="65"/>
      <c r="B117" s="77" t="s">
        <v>94</v>
      </c>
      <c r="C117" s="77"/>
      <c r="D117" s="77"/>
      <c r="E117" s="77"/>
      <c r="F117" s="53" t="s">
        <v>0</v>
      </c>
      <c r="G117" s="54">
        <v>10</v>
      </c>
      <c r="H117" s="55">
        <v>0</v>
      </c>
      <c r="I117" s="56">
        <f t="shared" si="6"/>
        <v>0</v>
      </c>
      <c r="J117" s="68"/>
      <c r="K117" s="1"/>
      <c r="L117" s="1"/>
      <c r="M117" s="1"/>
      <c r="N117" s="1"/>
      <c r="O117" s="1"/>
      <c r="P117" s="1"/>
      <c r="Q117" s="1"/>
    </row>
    <row r="118" spans="1:17" ht="44.25" customHeight="1">
      <c r="A118" s="65" t="s">
        <v>4</v>
      </c>
      <c r="B118" s="77" t="s">
        <v>84</v>
      </c>
      <c r="C118" s="77"/>
      <c r="D118" s="77"/>
      <c r="E118" s="77"/>
      <c r="F118" s="53" t="s">
        <v>0</v>
      </c>
      <c r="G118" s="54">
        <v>1</v>
      </c>
      <c r="H118" s="55">
        <v>0</v>
      </c>
      <c r="I118" s="56">
        <f t="shared" si="6"/>
        <v>0</v>
      </c>
    </row>
    <row r="119" spans="1:17" ht="28.5" customHeight="1">
      <c r="A119" s="65"/>
      <c r="B119" s="77" t="s">
        <v>97</v>
      </c>
      <c r="C119" s="77"/>
      <c r="D119" s="77"/>
      <c r="E119" s="77"/>
      <c r="F119" s="53" t="s">
        <v>0</v>
      </c>
      <c r="G119" s="54">
        <v>28</v>
      </c>
      <c r="H119" s="55">
        <v>0</v>
      </c>
      <c r="I119" s="56">
        <f t="shared" si="6"/>
        <v>0</v>
      </c>
    </row>
    <row r="120" spans="1:17" ht="18.75" customHeight="1">
      <c r="A120" s="65"/>
      <c r="B120" s="77" t="s">
        <v>95</v>
      </c>
      <c r="C120" s="77"/>
      <c r="D120" s="77"/>
      <c r="E120" s="77"/>
      <c r="F120" s="53" t="s">
        <v>0</v>
      </c>
      <c r="G120" s="54">
        <v>1</v>
      </c>
      <c r="H120" s="55">
        <v>0</v>
      </c>
      <c r="I120" s="56">
        <f t="shared" si="6"/>
        <v>0</v>
      </c>
    </row>
    <row r="121" spans="1:17" ht="17.25" customHeight="1">
      <c r="A121" s="65"/>
      <c r="B121" s="94" t="s">
        <v>105</v>
      </c>
      <c r="C121" s="77"/>
      <c r="D121" s="77"/>
      <c r="E121" s="77"/>
      <c r="F121" s="53" t="s">
        <v>0</v>
      </c>
      <c r="G121" s="54">
        <v>1</v>
      </c>
      <c r="H121" s="55">
        <v>0</v>
      </c>
      <c r="I121" s="56">
        <f t="shared" ref="I121" si="10">G121*H121</f>
        <v>0</v>
      </c>
    </row>
    <row r="122" spans="1:17">
      <c r="A122" s="65" t="s">
        <v>4</v>
      </c>
      <c r="B122" s="79" t="s">
        <v>79</v>
      </c>
      <c r="C122" s="79"/>
      <c r="D122" s="79"/>
      <c r="E122" s="79"/>
      <c r="F122" s="53" t="s">
        <v>0</v>
      </c>
      <c r="G122" s="54">
        <v>1</v>
      </c>
      <c r="H122" s="55">
        <v>0</v>
      </c>
      <c r="I122" s="56">
        <f t="shared" si="6"/>
        <v>0</v>
      </c>
    </row>
    <row r="123" spans="1:17" ht="54" customHeight="1">
      <c r="A123" s="65" t="s">
        <v>4</v>
      </c>
      <c r="B123" s="77" t="s">
        <v>83</v>
      </c>
      <c r="C123" s="77"/>
      <c r="D123" s="77"/>
      <c r="E123" s="77"/>
      <c r="F123" s="53"/>
      <c r="G123" s="54"/>
      <c r="H123" s="55"/>
      <c r="I123" s="56">
        <f>SUM(I110:I122)*0.2</f>
        <v>0</v>
      </c>
    </row>
    <row r="124" spans="1:17">
      <c r="A124" s="57"/>
      <c r="B124" s="80" t="s">
        <v>80</v>
      </c>
      <c r="C124" s="80"/>
      <c r="D124" s="80"/>
      <c r="E124" s="80"/>
      <c r="F124" s="70"/>
      <c r="G124" s="71"/>
      <c r="H124" s="72" t="s">
        <v>33</v>
      </c>
      <c r="I124" s="72">
        <f>SUM(I110:I123)</f>
        <v>0</v>
      </c>
    </row>
    <row r="125" spans="1:17">
      <c r="A125" s="57"/>
      <c r="B125" s="74"/>
      <c r="C125" s="74"/>
      <c r="D125" s="74"/>
      <c r="E125" s="74"/>
      <c r="F125" s="58"/>
      <c r="G125" s="59"/>
      <c r="H125" s="60"/>
      <c r="I125" s="60"/>
    </row>
    <row r="126" spans="1:17">
      <c r="A126" s="57"/>
      <c r="B126" s="74"/>
      <c r="C126" s="74"/>
      <c r="D126" s="74"/>
      <c r="E126" s="74"/>
      <c r="F126" s="58"/>
      <c r="G126" s="59"/>
      <c r="H126" s="60"/>
      <c r="I126" s="60"/>
    </row>
    <row r="127" spans="1:17">
      <c r="A127" s="57"/>
      <c r="B127" s="74"/>
      <c r="C127" s="74"/>
      <c r="D127" s="74"/>
      <c r="E127" s="74"/>
      <c r="F127" s="58"/>
      <c r="G127" s="59"/>
      <c r="H127" s="60"/>
      <c r="I127" s="60"/>
    </row>
    <row r="128" spans="1:17">
      <c r="A128" s="57"/>
      <c r="B128" s="74"/>
      <c r="C128" s="74"/>
      <c r="D128" s="74"/>
      <c r="E128" s="74"/>
      <c r="F128" s="58"/>
      <c r="G128" s="59"/>
      <c r="H128" s="60"/>
      <c r="I128" s="60"/>
    </row>
    <row r="129" spans="1:9" ht="16.5" customHeight="1">
      <c r="A129" s="57"/>
      <c r="B129" s="74"/>
      <c r="C129" s="74"/>
      <c r="D129" s="74"/>
      <c r="E129" s="74"/>
      <c r="F129" s="58"/>
      <c r="G129" s="59"/>
      <c r="H129" s="60"/>
      <c r="I129" s="60"/>
    </row>
    <row r="130" spans="1:9" ht="16.5" customHeight="1"/>
    <row r="131" spans="1:9" ht="16.5" customHeight="1"/>
    <row r="133" spans="1:9" ht="54.75" customHeight="1"/>
    <row r="134" spans="1:9" ht="54" customHeight="1"/>
    <row r="135" spans="1:9" ht="81" customHeight="1"/>
    <row r="136" spans="1:9" ht="81" customHeight="1"/>
    <row r="137" spans="1:9" ht="153.75" customHeight="1"/>
  </sheetData>
  <mergeCells count="82">
    <mergeCell ref="B114:E114"/>
    <mergeCell ref="B115:E115"/>
    <mergeCell ref="B90:E90"/>
    <mergeCell ref="B78:E78"/>
    <mergeCell ref="B91:E91"/>
    <mergeCell ref="A107:H107"/>
    <mergeCell ref="A106:H106"/>
    <mergeCell ref="B77:E77"/>
    <mergeCell ref="B79:E79"/>
    <mergeCell ref="B92:E92"/>
    <mergeCell ref="A84:H84"/>
    <mergeCell ref="B89:E89"/>
    <mergeCell ref="A85:H85"/>
    <mergeCell ref="B87:E87"/>
    <mergeCell ref="B94:E94"/>
    <mergeCell ref="B95:E95"/>
    <mergeCell ref="B96:E96"/>
    <mergeCell ref="B98:E98"/>
    <mergeCell ref="B97:E97"/>
    <mergeCell ref="B76:E76"/>
    <mergeCell ref="B72:E72"/>
    <mergeCell ref="B71:E71"/>
    <mergeCell ref="B73:E73"/>
    <mergeCell ref="B74:E74"/>
    <mergeCell ref="A51:B51"/>
    <mergeCell ref="A53:B53"/>
    <mergeCell ref="A55:B55"/>
    <mergeCell ref="B2:H2"/>
    <mergeCell ref="C5:I6"/>
    <mergeCell ref="A25:B25"/>
    <mergeCell ref="A31:B31"/>
    <mergeCell ref="C7:I7"/>
    <mergeCell ref="C9:I9"/>
    <mergeCell ref="C14:I14"/>
    <mergeCell ref="C15:I15"/>
    <mergeCell ref="C16:I16"/>
    <mergeCell ref="C23:I23"/>
    <mergeCell ref="A14:B15"/>
    <mergeCell ref="A18:B18"/>
    <mergeCell ref="C18:I18"/>
    <mergeCell ref="A48:I48"/>
    <mergeCell ref="A33:I33"/>
    <mergeCell ref="A5:B5"/>
    <mergeCell ref="A9:B9"/>
    <mergeCell ref="A23:B23"/>
    <mergeCell ref="C25:I25"/>
    <mergeCell ref="C31:I31"/>
    <mergeCell ref="C35:G35"/>
    <mergeCell ref="F44:G44"/>
    <mergeCell ref="C19:I19"/>
    <mergeCell ref="A61:H61"/>
    <mergeCell ref="B65:E65"/>
    <mergeCell ref="B66:E66"/>
    <mergeCell ref="B64:E64"/>
    <mergeCell ref="B75:E75"/>
    <mergeCell ref="B70:E70"/>
    <mergeCell ref="B67:E67"/>
    <mergeCell ref="B68:E68"/>
    <mergeCell ref="A62:H62"/>
    <mergeCell ref="B69:E69"/>
    <mergeCell ref="B123:E123"/>
    <mergeCell ref="B122:E122"/>
    <mergeCell ref="B124:E124"/>
    <mergeCell ref="B102:E102"/>
    <mergeCell ref="B103:E103"/>
    <mergeCell ref="B112:E112"/>
    <mergeCell ref="B120:E120"/>
    <mergeCell ref="B118:E118"/>
    <mergeCell ref="B119:E119"/>
    <mergeCell ref="B109:E109"/>
    <mergeCell ref="B117:E117"/>
    <mergeCell ref="B121:E121"/>
    <mergeCell ref="B116:E116"/>
    <mergeCell ref="B110:E110"/>
    <mergeCell ref="B111:E111"/>
    <mergeCell ref="B113:E113"/>
    <mergeCell ref="B99:E99"/>
    <mergeCell ref="B100:E100"/>
    <mergeCell ref="B101:E101"/>
    <mergeCell ref="B88:E88"/>
    <mergeCell ref="B80:E80"/>
    <mergeCell ref="B93:E93"/>
  </mergeCells>
  <phoneticPr fontId="20" type="noConversion"/>
  <pageMargins left="0.98425196850393704" right="0.78740157480314965" top="0.78740157480314965" bottom="0.78740157480314965" header="0.31496062992125984" footer="0.31496062992125984"/>
  <pageSetup paperSize="9" scale="99" orientation="portrait" r:id="rId1"/>
  <headerFooter>
    <oddHeader>&amp;C&amp;"Arial Narrow,Navadno"Hidroinženiring d.o.o.</oddHeader>
    <oddFooter>&amp;L
&amp;R&amp;"Arial Narrow,Navadno"&amp;P/&amp;N</oddFooter>
  </headerFooter>
  <rowBreaks count="4" manualBreakCount="4">
    <brk id="32" max="16383" man="1"/>
    <brk id="60" max="16383" man="1"/>
    <brk id="83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JanMakB</dc:creator>
  <cp:lastModifiedBy>Sabina Rupert</cp:lastModifiedBy>
  <cp:lastPrinted>2019-06-19T10:31:48Z</cp:lastPrinted>
  <dcterms:created xsi:type="dcterms:W3CDTF">2017-01-20T08:24:00Z</dcterms:created>
  <dcterms:modified xsi:type="dcterms:W3CDTF">2019-07-19T23:02:32Z</dcterms:modified>
</cp:coreProperties>
</file>